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Fs\職員共有fs\財政課\財政室\決算統計\財政状況資料集（比較分析表）\H30決算\03-提出（２回目）\"/>
    </mc:Choice>
  </mc:AlternateContent>
  <xr:revisionPtr revIDLastSave="0" documentId="13_ncr:1_{482E67A1-D1BE-41F1-B189-69E99828CF32}" xr6:coauthVersionLast="45" xr6:coauthVersionMax="45" xr10:uidLastSave="{00000000-0000-0000-0000-000000000000}"/>
  <bookViews>
    <workbookView xWindow="-120" yWindow="-120" windowWidth="20730" windowHeight="11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O34" i="10"/>
  <c r="BW34" i="10"/>
  <c r="BW35" i="10" s="1"/>
  <c r="BW36" i="10" s="1"/>
  <c r="BW37" i="10" s="1"/>
  <c r="BW38" i="10" s="1"/>
  <c r="BW39" i="10" s="1"/>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<sst xmlns="http://schemas.openxmlformats.org/spreadsheetml/2006/main" count="1174" uniqueCount="613">
  <si>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</si>
  <si>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</si>
  <si>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</si>
  <si>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</si>
  <si>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</si>
  <si>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</si>
  <si>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</si>
  <si>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</si>
  <si>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</si>
  <si>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</si>
  <si>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</si>
  <si>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</si>
  <si>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</si>
  <si>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</si>
  <si>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</si>
  <si>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</si>
  <si>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</si>
  <si>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</si>
  <si>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</si>
  <si>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</si>
  <si>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</si>
  <si>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</si>
  <si>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</si>
  <si>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</si>
  <si>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</si>
  <si>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</si>
  <si>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</si>
  <si>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</si>
  <si>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</si>
  <si>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</si>
  <si>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</si>
  <si>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</si>
  <si>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</si>
  <si>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</si>
  <si>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</si>
  <si>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</si>
  <si>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</si>
  <si>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</si>
  <si>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</si>
  <si>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</si>
  <si>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</si>
  <si>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</si>
  <si>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</si>
  <si>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</si>
  <si>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</si>
  <si>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</si>
  <si>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</si>
  <si>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</si>
  <si>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</si>
  <si>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</si>
  <si>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</si>
  <si>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</si>
  <si>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</si>
  <si>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</si>
  <si>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</si>
  <si>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</si>
  <si>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</si>
  <si>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</si>
  <si>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</si>
  <si>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</si>
  <si>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</si>
  <si>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</si>
  <si>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</si>
  <si>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</si>
  <si>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</si>
  <si>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</si>
  <si>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</si>
  <si>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</si>
  <si>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</si>
  <si>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</si>
  <si>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</si>
  <si>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</si>
  <si>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</si>
  <si>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</si>
  <si>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</si>
  <si>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</si>
  <si>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</si>
  <si>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</si>
  <si>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</si>
  <si>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</si>
  <si>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</si>
  <si>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</si>
  <si>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</si>
  <si>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</si>
  <si>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</si>
  <si>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</si>
  <si>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</si>
  <si>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</si>
  <si>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</si>
  <si>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</si>
  <si>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</si>
  <si>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</si>
  <si>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</si>
  <si>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</si>
  <si>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</si>
  <si>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</si>
  <si>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</si>
  <si>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</si>
  <si>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</si>
  <si>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</si>
  <si>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</si>
  <si>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</si>
  <si>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</si>
  <si>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</si>
  <si>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</si>
  <si>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</si>
  <si>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</si>
  <si>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</si>
  <si>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</si>
  <si>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</si>
  <si>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</si>
  <si>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</si>
  <si>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</si>
  <si>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</si>
  <si>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</si>
  <si>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</si>
  <si>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</si>
  <si>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</si>
  <si>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</si>
  <si>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</si>
  <si>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</si>
  <si>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</si>
  <si>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</si>
  <si>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</si>
  <si>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</si>
  <si>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</si>
  <si>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</si>
  <si>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</si>
  <si>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</si>
  <si>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</si>
  <si>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</si>
  <si>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</si>
  <si>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</si>
  <si>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</si>
  <si>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</si>
  <si>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</si>
  <si>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</si>
  <si>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</si>
  <si>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</si>
  <si>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</si>
  <si>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</si>
  <si>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</si>
  <si>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</si>
  <si>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</si>
  <si>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</si>
  <si>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</si>
  <si>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</si>
  <si>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</si>
  <si>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</si>
  <si>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</si>
  <si>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</si>
  <si>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</si>
  <si>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</si>
  <si>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</si>
  <si>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</si>
  <si>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</si>
  <si>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</si>
  <si>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</si>
  <si>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</si>
  <si>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</si>
  <si>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</si>
  <si>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</si>
  <si>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</si>
  <si>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</si>
  <si>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</si>
  <si>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</si>
  <si>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</si>
  <si>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</si>
  <si>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</si>
  <si>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</si>
  <si>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</si>
  <si>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</si>
  <si>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</si>
  <si>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</si>
  <si>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</si>
  <si>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</si>
  <si>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</si>
  <si>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</si>
  <si>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</si>
  <si>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</si>
  <si>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</si>
  <si>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</si>
  <si>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</si>
  <si>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</si>
  <si>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</si>
  <si>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</si>
  <si>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</si>
  <si>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</si>
  <si>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</si>
  <si>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</si>
  <si>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</si>
  <si>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</si>
  <si>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</si>
  <si>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</si>
  <si>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</si>
  <si>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</si>
  <si>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</si>
  <si>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</si>
  <si>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</si>
  <si>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</si>
  <si>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</si>
  <si>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</si>
  <si>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</si>
  <si>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</si>
  <si>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</si>
  <si>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</si>
  <si>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</si>
  <si>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</si>
  <si>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</si>
  <si>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</si>
  <si>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</si>
  <si>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</si>
  <si>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鳥取県三朝町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</si>
  <si>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</si>
  <si>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</si>
  <si>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</si>
  <si>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</si>
  <si>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</si>
  <si>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</si>
  <si>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</si>
  <si>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</si>
  <si>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</si>
  <si>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</si>
  <si>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</si>
  <si>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</si>
  <si>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</si>
  <si>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</si>
  <si>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</si>
  <si>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</si>
  <si>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</si>
  <si>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</si>
  <si>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</si>
  <si>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</si>
  <si>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</si>
  <si>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</si>
  <si>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</si>
  <si>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</si>
  <si>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</si>
  <si>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</si>
  <si>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</si>
  <si>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</si>
  <si>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</si>
  <si>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</si>
  <si>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</si>
  <si>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</si>
  <si>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</si>
  <si>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</si>
  <si>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</si>
  <si>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</si>
  <si>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</si>
  <si>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</si>
  <si>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</si>
  <si>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</si>
  <si>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</si>
  <si>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</si>
  <si>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</si>
  <si>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</si>
  <si>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</si>
  <si>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</si>
  <si>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</si>
  <si>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</si>
  <si>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</si>
  <si>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</si>
  <si>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</si>
  <si>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</si>
  <si>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</si>
  <si>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</si>
  <si>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</si>
  <si>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</si>
  <si>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</si>
  <si>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</si>
  <si>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</si>
  <si>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</si>
  <si>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</si>
  <si>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</si>
  <si>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</si>
  <si>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</si>
  <si>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</si>
  <si>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</si>
  <si>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</si>
  <si>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</si>
  <si>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</si>
  <si>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</si>
  <si>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</si>
  <si>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</si>
  <si>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</si>
  <si>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</si>
  <si>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</si>
  <si>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</si>
  <si>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</si>
  <si>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</si>
  <si>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</si>
  <si>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</si>
  <si>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</si>
  <si>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</si>
  <si>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</si>
  <si>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</si>
  <si>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</si>
  <si>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</si>
  <si>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</si>
  <si>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</si>
  <si>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</si>
  <si>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</si>
  <si>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</si>
  <si>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</si>
  <si>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</si>
  <si>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</si>
  <si>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</si>
  <si>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</si>
  <si>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</si>
  <si>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</si>
  <si>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</si>
  <si>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</si>
  <si>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</si>
  <si>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</si>
  <si>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</si>
  <si>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</si>
  <si>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</si>
  <si>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</si>
  <si>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</si>
  <si>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</si>
  <si>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</si>
  <si>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</si>
  <si>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</si>
  <si>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</si>
  <si>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</si>
  <si>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</si>
  <si>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</si>
  <si>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</si>
  <si>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</si>
  <si>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</si>
  <si>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</si>
  <si>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</si>
  <si>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</si>
  <si>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</si>
  <si>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</si>
  <si>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</si>
  <si>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</si>
  <si>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</si>
  <si>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</si>
  <si>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</si>
  <si>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</si>
  <si>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</si>
  <si>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</si>
  <si>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</si>
  <si>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</si>
  <si>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</si>
  <si>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</si>
  <si>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</si>
  <si>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</si>
  <si>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</si>
  <si>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</si>
  <si>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</si>
  <si>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</si>
  <si>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</si>
  <si>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</si>
  <si>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</si>
  <si>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</si>
  <si>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</si>
  <si>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</si>
  <si>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</si>
  <si>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</si>
  <si>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</si>
  <si>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鳥取県三朝町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</si>
  <si>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</si>
  <si>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</si>
  <si>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</si>
  <si>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</si>
  <si>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</si>
  <si>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</si>
  <si>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</si>
  <si>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</si>
  <si>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</si>
  <si>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</si>
  <si>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</si>
  <si>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</si>
  <si>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</si>
  <si>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</si>
  <si>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</si>
  <si>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</si>
  <si>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</si>
  <si>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</si>
  <si>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</si>
  <si>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</si>
  <si>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</si>
  <si>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</si>
  <si>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</si>
  <si>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</si>
  <si>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</si>
  <si>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</si>
  <si>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</si>
  <si>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</si>
  <si>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</si>
  <si>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</si>
  <si>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</si>
  <si>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</si>
  <si>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</si>
  <si>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</si>
  <si>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</si>
  <si>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</si>
  <si>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</si>
  <si>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</si>
  <si>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国民宿舎事業会計</t>
    <phoneticPr fontId="5"/>
  </si>
  <si>
    <t>簡易水道事業会計</t>
    <phoneticPr fontId="5"/>
  </si>
  <si>
    <t>-</t>
    <phoneticPr fontId="5"/>
  </si>
  <si>
    <t>法非適用企業</t>
    <phoneticPr fontId="5"/>
  </si>
  <si>
    <t>温泉配湯事業会計</t>
    <phoneticPr fontId="5"/>
  </si>
  <si>
    <t>下水道事業会計</t>
    <phoneticPr fontId="5"/>
  </si>
  <si>
    <t>集落排水処理事業会計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</si>
  <si>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</si>
  <si>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</si>
  <si>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</si>
  <si>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</si>
  <si>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</si>
  <si>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</si>
  <si>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</si>
  <si>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</si>
  <si>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</si>
  <si>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</si>
  <si>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</si>
  <si>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</si>
  <si>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</si>
  <si>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</si>
  <si>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</si>
  <si>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</si>
  <si>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</si>
  <si>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</si>
  <si>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</si>
  <si>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</si>
  <si>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</si>
  <si>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</si>
  <si>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</si>
  <si>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</si>
  <si>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</si>
  <si>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</si>
  <si>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</si>
  <si>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</si>
  <si>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</si>
  <si>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</si>
  <si>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</si>
  <si>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</si>
  <si>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</si>
  <si>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</si>
  <si>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</si>
  <si>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</si>
  <si>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</si>
  <si>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</si>
  <si>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</si>
  <si>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</si>
  <si>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</si>
  <si>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</si>
  <si>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</si>
  <si>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</si>
  <si>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</si>
  <si>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</si>
  <si>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</si>
  <si>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</si>
  <si>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</si>
  <si>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</si>
  <si>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</si>
  <si>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</si>
  <si>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</si>
  <si>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</si>
  <si>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</si>
  <si>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</si>
  <si>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</si>
  <si>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</si>
  <si>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</si>
  <si>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</si>
  <si>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</si>
  <si>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集落排水処理事業会計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</si>
  <si>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</si>
  <si>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</si>
  <si>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</si>
  <si>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</si>
  <si>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</si>
  <si>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</si>
  <si>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</si>
  <si>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</si>
  <si>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</si>
  <si>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</si>
  <si>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</si>
  <si>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</si>
  <si>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</si>
  <si>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</si>
  <si>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</si>
  <si>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</si>
  <si>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</si>
  <si>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</si>
  <si>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</si>
  <si>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</si>
  <si>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</si>
  <si>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</si>
  <si>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</si>
  <si>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</si>
  <si>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</si>
  <si>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</si>
  <si>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</si>
  <si>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</si>
  <si>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</si>
  <si>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</si>
  <si>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</si>
  <si>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</si>
  <si>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</si>
  <si>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</si>
  <si>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</si>
  <si>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</si>
  <si>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</si>
  <si>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</si>
  <si>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</si>
  <si>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</si>
  <si>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</si>
  <si>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</si>
  <si>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</si>
  <si>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</si>
  <si>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</si>
  <si>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</si>
  <si>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</si>
  <si>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</si>
  <si>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</si>
  <si>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</si>
  <si>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</si>
  <si>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</si>
  <si>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</si>
  <si>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</si>
  <si>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</si>
  <si>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</si>
  <si>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</si>
  <si>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</si>
  <si>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</si>
  <si>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</si>
  <si>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</si>
  <si>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</si>
  <si>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</si>
  <si>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</si>
  <si>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</si>
  <si>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</si>
  <si>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</si>
  <si>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</si>
  <si>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</si>
  <si>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</si>
  <si>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</si>
  <si>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</si>
  <si>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</si>
  <si>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</si>
  <si>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</si>
  <si>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</si>
  <si>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</si>
  <si>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</si>
  <si>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</si>
  <si>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</si>
  <si>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</si>
  <si>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</si>
  <si>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</si>
  <si>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</si>
  <si>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</si>
  <si>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</si>
  <si>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</si>
  <si>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</si>
  <si>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</si>
  <si>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</si>
  <si>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</si>
  <si>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</si>
  <si>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</si>
  <si>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0.53</t>
  </si>
  <si>
    <t>▲ 0.37</t>
  </si>
  <si>
    <t>▲ 1.12</t>
  </si>
  <si>
    <t>水道事業会計</t>
  </si>
  <si>
    <t>一般会計</t>
  </si>
  <si>
    <t>介護保険事業会計</t>
  </si>
  <si>
    <t>後期高齢者医療事業会計</t>
  </si>
  <si>
    <t>国民健康保険事業会計</t>
  </si>
  <si>
    <t>下水道事業会計</t>
  </si>
  <si>
    <t>国民宿舎事業会計</t>
  </si>
  <si>
    <t>簡易水道事業会計</t>
  </si>
  <si>
    <t>その他会計（赤字）</t>
  </si>
  <si>
    <t>▲ 0.19</t>
  </si>
  <si>
    <t>▲ 0.16</t>
  </si>
  <si>
    <t>その他会計（黒字）</t>
  </si>
  <si>
    <t>H25末</t>
    <phoneticPr fontId="5"/>
  </si>
  <si>
    <t>H26末</t>
    <phoneticPr fontId="5"/>
  </si>
  <si>
    <t>H27末</t>
    <phoneticPr fontId="5"/>
  </si>
  <si>
    <t>H28末</t>
    <phoneticPr fontId="5"/>
  </si>
  <si>
    <t>H29末</t>
    <phoneticPr fontId="5"/>
  </si>
  <si>
    <t>-</t>
    <phoneticPr fontId="2"/>
  </si>
  <si>
    <t>鳥取県町村総合事務組合</t>
    <rPh sb="0" eb="3">
      <t>トットリケン</t>
    </rPh>
    <rPh sb="3" eb="5">
      <t>チョウソン</t>
    </rPh>
    <rPh sb="5" eb="7">
      <t>ソウゴウ</t>
    </rPh>
    <rPh sb="7" eb="9">
      <t>ジム</t>
    </rPh>
    <rPh sb="9" eb="11">
      <t>クミアイ</t>
    </rPh>
    <phoneticPr fontId="2"/>
  </si>
  <si>
    <t>鳥取中部ふるさと広域連合（一般会計）</t>
    <rPh sb="0" eb="2">
      <t>トットリ</t>
    </rPh>
    <rPh sb="2" eb="4">
      <t>チュウブ</t>
    </rPh>
    <rPh sb="8" eb="10">
      <t>コウイキ</t>
    </rPh>
    <rPh sb="10" eb="12">
      <t>レンゴウ</t>
    </rPh>
    <rPh sb="13" eb="15">
      <t>イッパン</t>
    </rPh>
    <rPh sb="15" eb="17">
      <t>カイケイ</t>
    </rPh>
    <phoneticPr fontId="2"/>
  </si>
  <si>
    <t>鳥取中部ふるさと広域連合（中部ふるさと市町村圏振興事業特別会計）</t>
    <rPh sb="0" eb="2">
      <t>トットリ</t>
    </rPh>
    <rPh sb="2" eb="4">
      <t>チュウブ</t>
    </rPh>
    <rPh sb="8" eb="10">
      <t>コウイキ</t>
    </rPh>
    <rPh sb="10" eb="12">
      <t>レンゴウ</t>
    </rPh>
    <rPh sb="13" eb="15">
      <t>チュウブ</t>
    </rPh>
    <rPh sb="19" eb="22">
      <t>シチョウソン</t>
    </rPh>
    <rPh sb="22" eb="23">
      <t>ケン</t>
    </rPh>
    <rPh sb="23" eb="25">
      <t>シンコウ</t>
    </rPh>
    <rPh sb="25" eb="27">
      <t>ジギョウ</t>
    </rPh>
    <rPh sb="27" eb="29">
      <t>トクベツ</t>
    </rPh>
    <rPh sb="29" eb="31">
      <t>カイケイ</t>
    </rPh>
    <phoneticPr fontId="2"/>
  </si>
  <si>
    <t>鳥取中部ふるさと広域連合（交通災害共済事業特別会計）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</si>
  <si>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</si>
  <si>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</si>
  <si>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グリーンサービス</t>
    <phoneticPr fontId="2"/>
  </si>
  <si>
    <t>-</t>
    <phoneticPr fontId="2"/>
  </si>
  <si>
    <t>公共施設営繕基金</t>
    <rPh sb="0" eb="2">
      <t>コウキョウ</t>
    </rPh>
    <rPh sb="2" eb="4">
      <t>シセツ</t>
    </rPh>
    <rPh sb="4" eb="6">
      <t>エイゼン</t>
    </rPh>
    <rPh sb="6" eb="8">
      <t>キキン</t>
    </rPh>
    <phoneticPr fontId="2"/>
  </si>
  <si>
    <t>ふるさと応援基金</t>
    <rPh sb="4" eb="6">
      <t>オウエン</t>
    </rPh>
    <rPh sb="6" eb="8">
      <t>キキン</t>
    </rPh>
    <phoneticPr fontId="2"/>
  </si>
  <si>
    <t>観光振興基金</t>
    <rPh sb="0" eb="2">
      <t>カンコウ</t>
    </rPh>
    <rPh sb="2" eb="4">
      <t>シンコウ</t>
    </rPh>
    <rPh sb="4" eb="6">
      <t>キキン</t>
    </rPh>
    <phoneticPr fontId="2"/>
  </si>
  <si>
    <t>集落排水処理事業推進基金</t>
    <rPh sb="0" eb="2">
      <t>シュウラク</t>
    </rPh>
    <rPh sb="2" eb="4">
      <t>ハイスイ</t>
    </rPh>
    <rPh sb="4" eb="6">
      <t>ショリ</t>
    </rPh>
    <rPh sb="6" eb="8">
      <t>ジギョウ</t>
    </rPh>
    <rPh sb="8" eb="10">
      <t>スイシン</t>
    </rPh>
    <rPh sb="10" eb="12">
      <t>キキン</t>
    </rPh>
    <phoneticPr fontId="2"/>
  </si>
  <si>
    <t>地域活力創出推進基金</t>
    <rPh sb="0" eb="2">
      <t>チイキ</t>
    </rPh>
    <rPh sb="2" eb="4">
      <t>カツリョク</t>
    </rPh>
    <rPh sb="4" eb="6">
      <t>ソウシュツ</t>
    </rPh>
    <rPh sb="6" eb="8">
      <t>スイシン</t>
    </rPh>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</si>
  <si>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</si>
  <si>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</si>
  <si>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</si>
  <si>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</si>
  <si>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</si>
  <si>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</si>
  <si>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</si>
  <si>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</si>
  <si>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</si>
  <si>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</si>
  <si>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</si>
  <si>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</si>
  <si>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</si>
  <si>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交付税算入率の高い地方債の活用、及び計画的な基金積立により、将来負担額をカバーする充当可能財源を確保しているため、将来負担比率が発生していない状況が続いている。
　今後も財源確保と並行して、個別施設計画など実情に即した公共施設の規模を模索し、財政負担の平準化に努めていく必要がある。</t>
    <rPh sb="1" eb="4">
      <t>コウフゼイ</t>
    </rPh>
    <rPh sb="4" eb="6">
      <t>サンニュウ</t>
    </rPh>
    <rPh sb="6" eb="7">
      <t>リツ</t>
    </rPh>
    <rPh sb="8" eb="9">
      <t>タカ</t>
    </rPh>
    <rPh sb="10" eb="12">
      <t>チホウ</t>
    </rPh>
    <rPh sb="12" eb="13">
      <t>サイ</t>
    </rPh>
    <rPh sb="14" eb="16">
      <t>カツヨウ</t>
    </rPh>
    <rPh sb="17" eb="18">
      <t>オヨ</t>
    </rPh>
    <rPh sb="19" eb="22">
      <t>ケイカクテキ</t>
    </rPh>
    <rPh sb="23" eb="25">
      <t>キキン</t>
    </rPh>
    <rPh sb="25" eb="27">
      <t>ツミタテ</t>
    </rPh>
    <rPh sb="31" eb="33">
      <t>ショウライ</t>
    </rPh>
    <rPh sb="33" eb="35">
      <t>フタン</t>
    </rPh>
    <rPh sb="35" eb="36">
      <t>ガク</t>
    </rPh>
    <rPh sb="42" eb="44">
      <t>ジュウトウ</t>
    </rPh>
    <rPh sb="44" eb="46">
      <t>カノウ</t>
    </rPh>
    <rPh sb="46" eb="48">
      <t>ザイゲン</t>
    </rPh>
    <rPh sb="49" eb="51">
      <t>カクホ</t>
    </rPh>
    <rPh sb="58" eb="60">
      <t>ショウライ</t>
    </rPh>
    <rPh sb="60" eb="62">
      <t>フタン</t>
    </rPh>
    <rPh sb="62" eb="64">
      <t>ヒリツ</t>
    </rPh>
    <rPh sb="65" eb="67">
      <t>ハッセイ</t>
    </rPh>
    <rPh sb="72" eb="74">
      <t>ジョウキョウ</t>
    </rPh>
    <rPh sb="75" eb="76">
      <t>ツヅ</t>
    </rPh>
    <rPh sb="83" eb="85">
      <t>コンゴ</t>
    </rPh>
    <rPh sb="86" eb="88">
      <t>ザイゲン</t>
    </rPh>
    <rPh sb="88" eb="90">
      <t>カクホ</t>
    </rPh>
    <rPh sb="91" eb="93">
      <t>ヘイコウ</t>
    </rPh>
    <rPh sb="96" eb="98">
      <t>コベツ</t>
    </rPh>
    <rPh sb="98" eb="100">
      <t>シセツ</t>
    </rPh>
    <rPh sb="100" eb="102">
      <t>ケイカク</t>
    </rPh>
    <rPh sb="104" eb="106">
      <t>ジツジョウ</t>
    </rPh>
    <rPh sb="107" eb="108">
      <t>ソク</t>
    </rPh>
    <rPh sb="110" eb="112">
      <t>コウキョウ</t>
    </rPh>
    <rPh sb="112" eb="114">
      <t>シセツ</t>
    </rPh>
    <rPh sb="115" eb="117">
      <t>キボ</t>
    </rPh>
    <rPh sb="118" eb="120">
      <t>モサク</t>
    </rPh>
    <rPh sb="122" eb="124">
      <t>ザイセイ</t>
    </rPh>
    <rPh sb="124" eb="126">
      <t>フタン</t>
    </rPh>
    <rPh sb="127" eb="130">
      <t>ヘイジュンカ</t>
    </rPh>
    <rPh sb="131" eb="132">
      <t>ツト</t>
    </rPh>
    <rPh sb="136" eb="138">
      <t>ヒツヨウ</t>
    </rPh>
    <phoneticPr fontId="5"/>
  </si>
  <si>
    <t>　近年と同様に将来負担比率は発生していないこと、及び実質公債費比率も一定の水準を保っている状況にある。なお、実質公債費比率においては前年度から数値が上昇しているものの、単年度に限れば元利償還金が前年度対比で35百万円減となったこともあり2.2ポイント減と良化しているため、一概に悪化傾向にあるとは言えない。
　このような状況下で、更新期を迎えた公共施設が数多くあるため、事業実施の判断材料の一つとして本比率の推移を注視していこととしている。</t>
    <rPh sb="1" eb="3">
      <t>キンネン</t>
    </rPh>
    <rPh sb="4" eb="6">
      <t>ドウヨウ</t>
    </rPh>
    <rPh sb="7" eb="9">
      <t>ショウライ</t>
    </rPh>
    <rPh sb="9" eb="11">
      <t>フタン</t>
    </rPh>
    <rPh sb="11" eb="13">
      <t>ヒリツ</t>
    </rPh>
    <rPh sb="14" eb="16">
      <t>ハッセイ</t>
    </rPh>
    <rPh sb="24" eb="25">
      <t>オヨ</t>
    </rPh>
    <rPh sb="26" eb="28">
      <t>ジッシツ</t>
    </rPh>
    <rPh sb="28" eb="31">
      <t>コウサイヒ</t>
    </rPh>
    <rPh sb="31" eb="33">
      <t>ヒリツ</t>
    </rPh>
    <rPh sb="34" eb="36">
      <t>イッテイ</t>
    </rPh>
    <rPh sb="37" eb="39">
      <t>スイジュン</t>
    </rPh>
    <rPh sb="40" eb="41">
      <t>タモ</t>
    </rPh>
    <rPh sb="45" eb="47">
      <t>ジョウキョウ</t>
    </rPh>
    <rPh sb="54" eb="56">
      <t>ジッシツ</t>
    </rPh>
    <rPh sb="56" eb="59">
      <t>コウサイヒ</t>
    </rPh>
    <rPh sb="59" eb="61">
      <t>ヒリツ</t>
    </rPh>
    <rPh sb="66" eb="69">
      <t>ゼンネンド</t>
    </rPh>
    <rPh sb="71" eb="73">
      <t>スウチ</t>
    </rPh>
    <rPh sb="74" eb="76">
      <t>ジョウショウ</t>
    </rPh>
    <rPh sb="84" eb="87">
      <t>タンネンド</t>
    </rPh>
    <rPh sb="88" eb="89">
      <t>カギ</t>
    </rPh>
    <rPh sb="91" eb="93">
      <t>ガンリ</t>
    </rPh>
    <rPh sb="93" eb="96">
      <t>ショウカンキン</t>
    </rPh>
    <rPh sb="97" eb="100">
      <t>ゼンネンド</t>
    </rPh>
    <rPh sb="100" eb="102">
      <t>タイヒ</t>
    </rPh>
    <rPh sb="105" eb="108">
      <t>ヒャクマンエン</t>
    </rPh>
    <rPh sb="108" eb="109">
      <t>ゲン</t>
    </rPh>
    <rPh sb="125" eb="126">
      <t>ゲン</t>
    </rPh>
    <rPh sb="127" eb="129">
      <t>リョウカ</t>
    </rPh>
    <rPh sb="136" eb="138">
      <t>イチガイ</t>
    </rPh>
    <rPh sb="139" eb="141">
      <t>アッカ</t>
    </rPh>
    <rPh sb="141" eb="143">
      <t>ケイコウ</t>
    </rPh>
    <rPh sb="148" eb="149">
      <t>イ</t>
    </rPh>
    <rPh sb="160" eb="162">
      <t>ジョウキョウ</t>
    </rPh>
    <rPh sb="162" eb="163">
      <t>シタ</t>
    </rPh>
    <rPh sb="165" eb="168">
      <t>コウシンキ</t>
    </rPh>
    <rPh sb="169" eb="170">
      <t>ムカ</t>
    </rPh>
    <rPh sb="172" eb="174">
      <t>コウキョウ</t>
    </rPh>
    <rPh sb="174" eb="176">
      <t>シセツ</t>
    </rPh>
    <rPh sb="177" eb="179">
      <t>カズオオ</t>
    </rPh>
    <rPh sb="185" eb="187">
      <t>ジギョウ</t>
    </rPh>
    <rPh sb="187" eb="189">
      <t>ジッシ</t>
    </rPh>
    <rPh sb="190" eb="192">
      <t>ハンダン</t>
    </rPh>
    <rPh sb="192" eb="194">
      <t>ザイリョウ</t>
    </rPh>
    <rPh sb="195" eb="196">
      <t>ヒト</t>
    </rPh>
    <rPh sb="200" eb="201">
      <t>ホン</t>
    </rPh>
    <rPh sb="201" eb="203">
      <t>ヒリツ</t>
    </rPh>
    <rPh sb="204" eb="206">
      <t>スイイ</t>
    </rPh>
    <rPh sb="207" eb="209">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</si>
</sst>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B5F2-4954-BBBD-5DC7F2BF8C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86934</c:v>
                </c:pt>
                <c:pt idx="1">
                  <c:v>231519</c:v>
                </c:pt>
                <c:pt idx="2">
                  <c:v>92364</c:v>
                </c:pt>
                <c:pt idx="3">
                  <c:v>62706</c:v>
                </c:pt>
                <c:pt idx="4">
                  <c:v>55950</c:v>
                </c:pt>
              </c:numCache>
            </c:numRef>
          </c:val>
          <c:smooth val="0"/>
          <c:extLst>
            <c:ext xmlns:c16="http://schemas.microsoft.com/office/drawing/2014/chart" uri="{C3380CC4-5D6E-409C-BE32-E72D297353CC}">
              <c16:uniqueId val="{00000001-B5F2-4954-BBBD-5DC7F2BF8C7E}"/>
            </c:ext>
          </c:extLst>
        </c:ser>
        <c:dLbls>
          <c:showLegendKey val="0"/>
          <c:showVal val="0"/>
          <c:showCatName val="0"/>
          <c:showSerName val="0"/>
          <c:showPercent val="0"/>
          <c:showBubbleSize val="0"/>
        </c:dLbls>
        <c:marker val="1"/>
        <c:smooth val="0"/>
        <c:axId val="372490576"/>
        <c:axId val="372496456"/>
      </c:lineChart>
      <c:catAx>
        <c:axId val="372490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496456"/>
        <c:crosses val="autoZero"/>
        <c:auto val="1"/>
        <c:lblAlgn val="ctr"/>
        <c:lblOffset val="100"/>
        <c:tickLblSkip val="1"/>
        <c:tickMarkSkip val="1"/>
        <c:noMultiLvlLbl val="0"/>
      </c:catAx>
      <c:valAx>
        <c:axId val="3724964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490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1.34</c:v>
                </c:pt>
                <c:pt idx="1">
                  <c:v>2.75</c:v>
                </c:pt>
                <c:pt idx="2">
                  <c:v>2.93</c:v>
                </c:pt>
                <c:pt idx="3">
                  <c:v>2.5299999999999998</c:v>
                </c:pt>
                <c:pt idx="4">
                  <c:v>2.2400000000000002</c:v>
                </c:pt>
              </c:numCache>
            </c:numRef>
          </c:val>
          <c:extLst>
            <c:ext xmlns:c16="http://schemas.microsoft.com/office/drawing/2014/chart" uri="{C3380CC4-5D6E-409C-BE32-E72D297353CC}">
              <c16:uniqueId val="{00000000-43AD-4115-84AF-F3C862EB60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31.84</c:v>
                </c:pt>
                <c:pt idx="1">
                  <c:v>31.18</c:v>
                </c:pt>
                <c:pt idx="2">
                  <c:v>31.03</c:v>
                </c:pt>
                <c:pt idx="3">
                  <c:v>31.21</c:v>
                </c:pt>
                <c:pt idx="4">
                  <c:v>30.34</c:v>
                </c:pt>
              </c:numCache>
            </c:numRef>
          </c:val>
          <c:extLst>
            <c:ext xmlns:c16="http://schemas.microsoft.com/office/drawing/2014/chart" uri="{C3380CC4-5D6E-409C-BE32-E72D297353CC}">
              <c16:uniqueId val="{00000001-43AD-4115-84AF-F3C862EB6047}"/>
            </c:ext>
          </c:extLst>
        </c:ser>
        <c:dLbls>
          <c:showLegendKey val="0"/>
          <c:showVal val="0"/>
          <c:showCatName val="0"/>
          <c:showSerName val="0"/>
          <c:showPercent val="0"/>
          <c:showBubbleSize val="0"/>
        </c:dLbls>
        <c:gapWidth val="250"/>
        <c:overlap val="100"/>
        <c:axId val="372494888"/>
        <c:axId val="37249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1.29</c:v>
                </c:pt>
                <c:pt idx="1">
                  <c:v>1.47</c:v>
                </c:pt>
                <c:pt idx="2">
                  <c:v>-0.53</c:v>
                </c:pt>
                <c:pt idx="3">
                  <c:v>-0.37</c:v>
                </c:pt>
                <c:pt idx="4">
                  <c:v>-1.1200000000000001</c:v>
                </c:pt>
              </c:numCache>
            </c:numRef>
          </c:val>
          <c:smooth val="0"/>
          <c:extLst>
            <c:ext xmlns:c16="http://schemas.microsoft.com/office/drawing/2014/chart" uri="{C3380CC4-5D6E-409C-BE32-E72D297353CC}">
              <c16:uniqueId val="{00000002-43AD-4115-84AF-F3C862EB6047}"/>
            </c:ext>
          </c:extLst>
        </c:ser>
        <c:dLbls>
          <c:showLegendKey val="0"/>
          <c:showVal val="0"/>
          <c:showCatName val="0"/>
          <c:showSerName val="0"/>
          <c:showPercent val="0"/>
          <c:showBubbleSize val="0"/>
        </c:dLbls>
        <c:marker val="1"/>
        <c:smooth val="0"/>
        <c:axId val="372494888"/>
        <c:axId val="372497632"/>
      </c:lineChart>
      <c:catAx>
        <c:axId val="372494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497632"/>
        <c:crosses val="autoZero"/>
        <c:auto val="1"/>
        <c:lblAlgn val="ctr"/>
        <c:lblOffset val="100"/>
        <c:tickLblSkip val="1"/>
        <c:tickMarkSkip val="1"/>
        <c:noMultiLvlLbl val="0"/>
      </c:catAx>
      <c:valAx>
        <c:axId val="37249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494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0</c:v>
                </c:pt>
                <c:pt idx="4">
                  <c:v>#N/A</c:v>
                </c:pt>
                <c:pt idx="5">
                  <c:v>0.05</c:v>
                </c:pt>
                <c:pt idx="6">
                  <c:v>#N/A</c:v>
                </c:pt>
                <c:pt idx="7">
                  <c:v>0</c:v>
                </c:pt>
                <c:pt idx="8">
                  <c:v>#N/A</c:v>
                </c:pt>
                <c:pt idx="9">
                  <c:v>0</c:v>
                </c:pt>
              </c:numCache>
            </c:numRef>
          </c:val>
          <c:extLst>
            <c:ext xmlns:c16="http://schemas.microsoft.com/office/drawing/2014/chart" uri="{C3380CC4-5D6E-409C-BE32-E72D297353CC}">
              <c16:uniqueId val="{00000000-56D7-49F8-9695-B3CBB01CB8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0.19</c:v>
                </c:pt>
                <c:pt idx="1">
                  <c:v>#N/A</c:v>
                </c:pt>
                <c:pt idx="2">
                  <c:v>0.16</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56D7-49F8-9695-B3CBB01CB8D3}"/>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0.04</c:v>
                </c:pt>
                <c:pt idx="4">
                  <c:v>#N/A</c:v>
                </c:pt>
                <c:pt idx="5">
                  <c:v>0.02</c:v>
                </c:pt>
                <c:pt idx="6">
                  <c:v>#N/A</c:v>
                </c:pt>
                <c:pt idx="7">
                  <c:v>0.03</c:v>
                </c:pt>
                <c:pt idx="8">
                  <c:v>#N/A</c:v>
                </c:pt>
                <c:pt idx="9">
                  <c:v>0</c:v>
                </c:pt>
              </c:numCache>
            </c:numRef>
          </c:val>
          <c:extLst>
            <c:ext xmlns:c16="http://schemas.microsoft.com/office/drawing/2014/chart" uri="{C3380CC4-5D6E-409C-BE32-E72D297353CC}">
              <c16:uniqueId val="{00000002-56D7-49F8-9695-B3CBB01CB8D3}"/>
            </c:ext>
          </c:extLst>
        </c:ser>
        <c:ser>
          <c:idx val="3"/>
          <c:order val="3"/>
          <c:tx>
            <c:strRef>
              <c:f>データシート!$A$30</c:f>
              <c:strCache>
                <c:ptCount val="1"/>
                <c:pt idx="0">
                  <c:v>国民宿舎事業会計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6D7-49F8-9695-B3CBB01CB8D3}"/>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0.26</c:v>
                </c:pt>
                <c:pt idx="4">
                  <c:v>#N/A</c:v>
                </c:pt>
                <c:pt idx="5">
                  <c:v>0.12</c:v>
                </c:pt>
                <c:pt idx="6">
                  <c:v>#N/A</c:v>
                </c:pt>
                <c:pt idx="7">
                  <c:v>0.27</c:v>
                </c:pt>
                <c:pt idx="8">
                  <c:v>#N/A</c:v>
                </c:pt>
                <c:pt idx="9">
                  <c:v>0</c:v>
                </c:pt>
              </c:numCache>
            </c:numRef>
          </c:val>
          <c:extLst>
            <c:ext xmlns:c16="http://schemas.microsoft.com/office/drawing/2014/chart" uri="{C3380CC4-5D6E-409C-BE32-E72D297353CC}">
              <c16:uniqueId val="{00000004-56D7-49F8-9695-B3CBB01CB8D3}"/>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5-56D7-49F8-9695-B3CBB01CB8D3}"/>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0.02</c:v>
                </c:pt>
                <c:pt idx="4">
                  <c:v>#N/A</c:v>
                </c:pt>
                <c:pt idx="5">
                  <c:v>0.04</c:v>
                </c:pt>
                <c:pt idx="6">
                  <c:v>#N/A</c:v>
                </c:pt>
                <c:pt idx="7">
                  <c:v>0.02</c:v>
                </c:pt>
                <c:pt idx="8">
                  <c:v>#N/A</c:v>
                </c:pt>
                <c:pt idx="9">
                  <c:v>0.03</c:v>
                </c:pt>
              </c:numCache>
            </c:numRef>
          </c:val>
          <c:extLst>
            <c:ext xmlns:c16="http://schemas.microsoft.com/office/drawing/2014/chart" uri="{C3380CC4-5D6E-409C-BE32-E72D297353CC}">
              <c16:uniqueId val="{00000006-56D7-49F8-9695-B3CBB01CB8D3}"/>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0.59</c:v>
                </c:pt>
                <c:pt idx="2">
                  <c:v>#N/A</c:v>
                </c:pt>
                <c:pt idx="3">
                  <c:v>1.33</c:v>
                </c:pt>
                <c:pt idx="4">
                  <c:v>#N/A</c:v>
                </c:pt>
                <c:pt idx="5">
                  <c:v>2.4</c:v>
                </c:pt>
                <c:pt idx="6">
                  <c:v>#N/A</c:v>
                </c:pt>
                <c:pt idx="7">
                  <c:v>1.67</c:v>
                </c:pt>
                <c:pt idx="8">
                  <c:v>#N/A</c:v>
                </c:pt>
                <c:pt idx="9">
                  <c:v>1.5</c:v>
                </c:pt>
              </c:numCache>
            </c:numRef>
          </c:val>
          <c:extLst>
            <c:ext xmlns:c16="http://schemas.microsoft.com/office/drawing/2014/chart" uri="{C3380CC4-5D6E-409C-BE32-E72D297353CC}">
              <c16:uniqueId val="{00000007-56D7-49F8-9695-B3CBB01CB8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1.52</c:v>
                </c:pt>
                <c:pt idx="2">
                  <c:v>#N/A</c:v>
                </c:pt>
                <c:pt idx="3">
                  <c:v>2.91</c:v>
                </c:pt>
                <c:pt idx="4">
                  <c:v>#N/A</c:v>
                </c:pt>
                <c:pt idx="5">
                  <c:v>2.92</c:v>
                </c:pt>
                <c:pt idx="6">
                  <c:v>#N/A</c:v>
                </c:pt>
                <c:pt idx="7">
                  <c:v>2.5299999999999998</c:v>
                </c:pt>
                <c:pt idx="8">
                  <c:v>#N/A</c:v>
                </c:pt>
                <c:pt idx="9">
                  <c:v>2.23</c:v>
                </c:pt>
              </c:numCache>
            </c:numRef>
          </c:val>
          <c:extLst>
            <c:ext xmlns:c16="http://schemas.microsoft.com/office/drawing/2014/chart" uri="{C3380CC4-5D6E-409C-BE32-E72D297353CC}">
              <c16:uniqueId val="{00000008-56D7-49F8-9695-B3CBB01CB8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7.91</c:v>
                </c:pt>
                <c:pt idx="2">
                  <c:v>#N/A</c:v>
                </c:pt>
                <c:pt idx="3">
                  <c:v>7.3</c:v>
                </c:pt>
                <c:pt idx="4">
                  <c:v>#N/A</c:v>
                </c:pt>
                <c:pt idx="5">
                  <c:v>7.87</c:v>
                </c:pt>
                <c:pt idx="6">
                  <c:v>#N/A</c:v>
                </c:pt>
                <c:pt idx="7">
                  <c:v>8.15</c:v>
                </c:pt>
                <c:pt idx="8">
                  <c:v>#N/A</c:v>
                </c:pt>
                <c:pt idx="9">
                  <c:v>8.48</c:v>
                </c:pt>
              </c:numCache>
            </c:numRef>
          </c:val>
          <c:extLst>
            <c:ext xmlns:c16="http://schemas.microsoft.com/office/drawing/2014/chart" uri="{C3380CC4-5D6E-409C-BE32-E72D297353CC}">
              <c16:uniqueId val="{00000009-56D7-49F8-9695-B3CBB01CB8D3}"/>
            </c:ext>
          </c:extLst>
        </c:ser>
        <c:dLbls>
          <c:showLegendKey val="0"/>
          <c:showVal val="0"/>
          <c:showCatName val="0"/>
          <c:showSerName val="0"/>
          <c:showPercent val="0"/>
          <c:showBubbleSize val="0"/>
        </c:dLbls>
        <c:gapWidth val="150"/>
        <c:overlap val="100"/>
        <c:axId val="372494496"/>
        <c:axId val="372492928"/>
      </c:barChart>
      <c:catAx>
        <c:axId val="3724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492928"/>
        <c:crosses val="autoZero"/>
        <c:auto val="1"/>
        <c:lblAlgn val="ctr"/>
        <c:lblOffset val="100"/>
        <c:tickLblSkip val="1"/>
        <c:tickMarkSkip val="1"/>
        <c:noMultiLvlLbl val="0"/>
      </c:catAx>
      <c:valAx>
        <c:axId val="37249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494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493</c:v>
                </c:pt>
                <c:pt idx="5">
                  <c:v>478</c:v>
                </c:pt>
                <c:pt idx="8">
                  <c:v>457</c:v>
                </c:pt>
                <c:pt idx="11">
                  <c:v>482</c:v>
                </c:pt>
                <c:pt idx="14">
                  <c:v>492</c:v>
                </c:pt>
              </c:numCache>
            </c:numRef>
          </c:val>
          <c:extLst>
            <c:ext xmlns:c16="http://schemas.microsoft.com/office/drawing/2014/chart" uri="{C3380CC4-5D6E-409C-BE32-E72D297353CC}">
              <c16:uniqueId val="{00000000-1BF5-4398-95C8-7437DE988C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1BF5-4398-95C8-7437DE988C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BF5-4398-95C8-7437DE988C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c:v>
                </c:pt>
                <c:pt idx="3">
                  <c:v>13</c:v>
                </c:pt>
                <c:pt idx="6">
                  <c:v>14</c:v>
                </c:pt>
                <c:pt idx="9">
                  <c:v>16</c:v>
                </c:pt>
                <c:pt idx="12">
                  <c:v>13</c:v>
                </c:pt>
              </c:numCache>
            </c:numRef>
          </c:val>
          <c:extLst>
            <c:ext xmlns:c16="http://schemas.microsoft.com/office/drawing/2014/chart" uri="{C3380CC4-5D6E-409C-BE32-E72D297353CC}">
              <c16:uniqueId val="{00000003-1BF5-4398-95C8-7437DE988C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199</c:v>
                </c:pt>
                <c:pt idx="3">
                  <c:v>222</c:v>
                </c:pt>
                <c:pt idx="6">
                  <c:v>215</c:v>
                </c:pt>
                <c:pt idx="9">
                  <c:v>207</c:v>
                </c:pt>
                <c:pt idx="12">
                  <c:v>202</c:v>
                </c:pt>
              </c:numCache>
            </c:numRef>
          </c:val>
          <c:extLst>
            <c:ext xmlns:c16="http://schemas.microsoft.com/office/drawing/2014/chart" uri="{C3380CC4-5D6E-409C-BE32-E72D297353CC}">
              <c16:uniqueId val="{00000004-1BF5-4398-95C8-7437DE988C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F5-4398-95C8-7437DE988C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F5-4398-95C8-7437DE988C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524</c:v>
                </c:pt>
                <c:pt idx="3">
                  <c:v>449</c:v>
                </c:pt>
                <c:pt idx="6">
                  <c:v>437</c:v>
                </c:pt>
                <c:pt idx="9">
                  <c:v>529</c:v>
                </c:pt>
                <c:pt idx="12">
                  <c:v>494</c:v>
                </c:pt>
              </c:numCache>
            </c:numRef>
          </c:val>
          <c:extLst>
            <c:ext xmlns:c16="http://schemas.microsoft.com/office/drawing/2014/chart" uri="{C3380CC4-5D6E-409C-BE32-E72D297353CC}">
              <c16:uniqueId val="{00000007-1BF5-4398-95C8-7437DE988C90}"/>
            </c:ext>
          </c:extLst>
        </c:ser>
        <c:dLbls>
          <c:showLegendKey val="0"/>
          <c:showVal val="0"/>
          <c:showCatName val="0"/>
          <c:showSerName val="0"/>
          <c:showPercent val="0"/>
          <c:showBubbleSize val="0"/>
        </c:dLbls>
        <c:gapWidth val="100"/>
        <c:overlap val="100"/>
        <c:axId val="372491360"/>
        <c:axId val="372492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246</c:v>
                </c:pt>
                <c:pt idx="2">
                  <c:v>#N/A</c:v>
                </c:pt>
                <c:pt idx="3">
                  <c:v>#N/A</c:v>
                </c:pt>
                <c:pt idx="4">
                  <c:v>207</c:v>
                </c:pt>
                <c:pt idx="5">
                  <c:v>#N/A</c:v>
                </c:pt>
                <c:pt idx="6">
                  <c:v>#N/A</c:v>
                </c:pt>
                <c:pt idx="7">
                  <c:v>209</c:v>
                </c:pt>
                <c:pt idx="8">
                  <c:v>#N/A</c:v>
                </c:pt>
                <c:pt idx="9">
                  <c:v>#N/A</c:v>
                </c:pt>
                <c:pt idx="10">
                  <c:v>270</c:v>
                </c:pt>
                <c:pt idx="11">
                  <c:v>#N/A</c:v>
                </c:pt>
                <c:pt idx="12">
                  <c:v>#N/A</c:v>
                </c:pt>
                <c:pt idx="13">
                  <c:v>217</c:v>
                </c:pt>
                <c:pt idx="14">
                  <c:v>#N/A</c:v>
                </c:pt>
              </c:numCache>
            </c:numRef>
          </c:val>
          <c:smooth val="0"/>
          <c:extLst>
            <c:ext xmlns:c16="http://schemas.microsoft.com/office/drawing/2014/chart" uri="{C3380CC4-5D6E-409C-BE32-E72D297353CC}">
              <c16:uniqueId val="{00000008-1BF5-4398-95C8-7437DE988C90}"/>
            </c:ext>
          </c:extLst>
        </c:ser>
        <c:dLbls>
          <c:showLegendKey val="0"/>
          <c:showVal val="0"/>
          <c:showCatName val="0"/>
          <c:showSerName val="0"/>
          <c:showPercent val="0"/>
          <c:showBubbleSize val="0"/>
        </c:dLbls>
        <c:marker val="1"/>
        <c:smooth val="0"/>
        <c:axId val="372491360"/>
        <c:axId val="372492536"/>
      </c:lineChart>
      <c:catAx>
        <c:axId val="37249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492536"/>
        <c:crosses val="autoZero"/>
        <c:auto val="1"/>
        <c:lblAlgn val="ctr"/>
        <c:lblOffset val="100"/>
        <c:tickLblSkip val="1"/>
        <c:tickMarkSkip val="1"/>
        <c:noMultiLvlLbl val="0"/>
      </c:catAx>
      <c:valAx>
        <c:axId val="372492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49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5458</c:v>
                </c:pt>
                <c:pt idx="5">
                  <c:v>5665</c:v>
                </c:pt>
                <c:pt idx="8">
                  <c:v>5608</c:v>
                </c:pt>
                <c:pt idx="11">
                  <c:v>5625</c:v>
                </c:pt>
                <c:pt idx="14">
                  <c:v>5506</c:v>
                </c:pt>
              </c:numCache>
            </c:numRef>
          </c:val>
          <c:extLst>
            <c:ext xmlns:c16="http://schemas.microsoft.com/office/drawing/2014/chart" uri="{C3380CC4-5D6E-409C-BE32-E72D297353CC}">
              <c16:uniqueId val="{00000000-4CED-4003-8B72-8F4FC801C9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c:v>
                </c:pt>
                <c:pt idx="5">
                  <c:v>3</c:v>
                </c:pt>
                <c:pt idx="8">
                  <c:v>0</c:v>
                </c:pt>
                <c:pt idx="11">
                  <c:v>0</c:v>
                </c:pt>
                <c:pt idx="14">
                  <c:v>0</c:v>
                </c:pt>
              </c:numCache>
            </c:numRef>
          </c:val>
          <c:extLst>
            <c:ext xmlns:c16="http://schemas.microsoft.com/office/drawing/2014/chart" uri="{C3380CC4-5D6E-409C-BE32-E72D297353CC}">
              <c16:uniqueId val="{00000001-4CED-4003-8B72-8F4FC801C9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1988</c:v>
                </c:pt>
                <c:pt idx="5">
                  <c:v>2285</c:v>
                </c:pt>
                <c:pt idx="8">
                  <c:v>2332</c:v>
                </c:pt>
                <c:pt idx="11">
                  <c:v>2513</c:v>
                </c:pt>
                <c:pt idx="14">
                  <c:v>2365</c:v>
                </c:pt>
              </c:numCache>
            </c:numRef>
          </c:val>
          <c:extLst>
            <c:ext xmlns:c16="http://schemas.microsoft.com/office/drawing/2014/chart" uri="{C3380CC4-5D6E-409C-BE32-E72D297353CC}">
              <c16:uniqueId val="{00000002-4CED-4003-8B72-8F4FC801C9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ED-4003-8B72-8F4FC801C9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ED-4003-8B72-8F4FC801C9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ED-4003-8B72-8F4FC801C9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745</c:v>
                </c:pt>
                <c:pt idx="3">
                  <c:v>660</c:v>
                </c:pt>
                <c:pt idx="6">
                  <c:v>632</c:v>
                </c:pt>
                <c:pt idx="9">
                  <c:v>697</c:v>
                </c:pt>
                <c:pt idx="12">
                  <c:v>638</c:v>
                </c:pt>
              </c:numCache>
            </c:numRef>
          </c:val>
          <c:extLst>
            <c:ext xmlns:c16="http://schemas.microsoft.com/office/drawing/2014/chart" uri="{C3380CC4-5D6E-409C-BE32-E72D297353CC}">
              <c16:uniqueId val="{00000006-4CED-4003-8B72-8F4FC801C9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103</c:v>
                </c:pt>
                <c:pt idx="3">
                  <c:v>93</c:v>
                </c:pt>
                <c:pt idx="6">
                  <c:v>86</c:v>
                </c:pt>
                <c:pt idx="9">
                  <c:v>83</c:v>
                </c:pt>
                <c:pt idx="12">
                  <c:v>97</c:v>
                </c:pt>
              </c:numCache>
            </c:numRef>
          </c:val>
          <c:extLst>
            <c:ext xmlns:c16="http://schemas.microsoft.com/office/drawing/2014/chart" uri="{C3380CC4-5D6E-409C-BE32-E72D297353CC}">
              <c16:uniqueId val="{00000007-4CED-4003-8B72-8F4FC801C9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1707</c:v>
                </c:pt>
                <c:pt idx="3">
                  <c:v>1688</c:v>
                </c:pt>
                <c:pt idx="6">
                  <c:v>1614</c:v>
                </c:pt>
                <c:pt idx="9">
                  <c:v>1550</c:v>
                </c:pt>
                <c:pt idx="12">
                  <c:v>1431</c:v>
                </c:pt>
              </c:numCache>
            </c:numRef>
          </c:val>
          <c:extLst>
            <c:ext xmlns:c16="http://schemas.microsoft.com/office/drawing/2014/chart" uri="{C3380CC4-5D6E-409C-BE32-E72D297353CC}">
              <c16:uniqueId val="{00000008-4CED-4003-8B72-8F4FC801C9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CED-4003-8B72-8F4FC801C9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4106</c:v>
                </c:pt>
                <c:pt idx="3">
                  <c:v>5210</c:v>
                </c:pt>
                <c:pt idx="6">
                  <c:v>5191</c:v>
                </c:pt>
                <c:pt idx="9">
                  <c:v>5073</c:v>
                </c:pt>
                <c:pt idx="12">
                  <c:v>4988</c:v>
                </c:pt>
              </c:numCache>
            </c:numRef>
          </c:val>
          <c:extLst>
            <c:ext xmlns:c16="http://schemas.microsoft.com/office/drawing/2014/chart" uri="{C3380CC4-5D6E-409C-BE32-E72D297353CC}">
              <c16:uniqueId val="{0000000A-4CED-4003-8B72-8F4FC801C9FC}"/>
            </c:ext>
          </c:extLst>
        </c:ser>
        <c:dLbls>
          <c:showLegendKey val="0"/>
          <c:showVal val="0"/>
          <c:showCatName val="0"/>
          <c:showSerName val="0"/>
          <c:showPercent val="0"/>
          <c:showBubbleSize val="0"/>
        </c:dLbls>
        <c:gapWidth val="100"/>
        <c:overlap val="100"/>
        <c:axId val="372497240"/>
        <c:axId val="372494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ED-4003-8B72-8F4FC801C9FC}"/>
            </c:ext>
          </c:extLst>
        </c:ser>
        <c:dLbls>
          <c:showLegendKey val="0"/>
          <c:showVal val="0"/>
          <c:showCatName val="0"/>
          <c:showSerName val="0"/>
          <c:showPercent val="0"/>
          <c:showBubbleSize val="0"/>
        </c:dLbls>
        <c:marker val="1"/>
        <c:smooth val="0"/>
        <c:axId val="372497240"/>
        <c:axId val="372494104"/>
      </c:lineChart>
      <c:catAx>
        <c:axId val="37249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2494104"/>
        <c:crosses val="autoZero"/>
        <c:auto val="1"/>
        <c:lblAlgn val="ctr"/>
        <c:lblOffset val="100"/>
        <c:tickLblSkip val="1"/>
        <c:tickMarkSkip val="1"/>
        <c:noMultiLvlLbl val="0"/>
      </c:catAx>
      <c:valAx>
        <c:axId val="372494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49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897</c:v>
                </c:pt>
                <c:pt idx="1">
                  <c:v>898</c:v>
                </c:pt>
                <c:pt idx="2">
                  <c:v>874</c:v>
                </c:pt>
              </c:numCache>
            </c:numRef>
          </c:val>
          <c:extLst>
            <c:ext xmlns:c16="http://schemas.microsoft.com/office/drawing/2014/chart" uri="{C3380CC4-5D6E-409C-BE32-E72D297353CC}">
              <c16:uniqueId val="{00000000-90B7-4959-90EB-765D98856B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794</c:v>
                </c:pt>
                <c:pt idx="1">
                  <c:v>873</c:v>
                </c:pt>
                <c:pt idx="2">
                  <c:v>921</c:v>
                </c:pt>
              </c:numCache>
            </c:numRef>
          </c:val>
          <c:extLst>
            <c:ext xmlns:c16="http://schemas.microsoft.com/office/drawing/2014/chart" uri="{C3380CC4-5D6E-409C-BE32-E72D297353CC}">
              <c16:uniqueId val="{00000001-90B7-4959-90EB-765D98856B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836</c:v>
                </c:pt>
                <c:pt idx="1">
                  <c:v>926</c:v>
                </c:pt>
                <c:pt idx="2">
                  <c:v>974</c:v>
                </c:pt>
              </c:numCache>
            </c:numRef>
          </c:val>
          <c:extLst>
            <c:ext xmlns:c16="http://schemas.microsoft.com/office/drawing/2014/chart" uri="{C3380CC4-5D6E-409C-BE32-E72D297353CC}">
              <c16:uniqueId val="{00000002-90B7-4959-90EB-765D98856B14}"/>
            </c:ext>
          </c:extLst>
        </c:ser>
        <c:dLbls>
          <c:showLegendKey val="0"/>
          <c:showVal val="0"/>
          <c:showCatName val="0"/>
          <c:showSerName val="0"/>
          <c:showPercent val="0"/>
          <c:showBubbleSize val="0"/>
        </c:dLbls>
        <c:gapWidth val="120"/>
        <c:overlap val="100"/>
        <c:axId val="408347304"/>
        <c:axId val="408344952"/>
      </c:barChart>
      <c:catAx>
        <c:axId val="408347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8344952"/>
        <c:crosses val="autoZero"/>
        <c:auto val="1"/>
        <c:lblAlgn val="ctr"/>
        <c:lblOffset val="100"/>
        <c:tickLblSkip val="1"/>
        <c:tickMarkSkip val="1"/>
        <c:noMultiLvlLbl val="0"/>
      </c:catAx>
      <c:valAx>
        <c:axId val="408344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8347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{438C0C9C-FD24-49C5-8D07-F2E6B15557DD}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A1A-4C04-A4C2-9BA6AB4EC2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{15ABE23D-794D-42E4-A9FC-9588D7574FC6}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1A-4C04-A4C2-9BA6AB4EC2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{7F4DAA22-CE22-402A-A01B-9C723007C04D}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1A-4C04-A4C2-9BA6AB4EC2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{9C8BF88F-2D50-428E-874F-8E54344A9B95}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1A-4C04-A4C2-9BA6AB4EC2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{F90225AD-E429-4BE2-8D2E-28A15D5329F7}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1A-4C04-A4C2-9BA6AB4EC2A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{3D89B217-2784-4683-8CB7-EE481AE500A0}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A1A-4C04-A4C2-9BA6AB4EC2A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{1204B7A2-60E1-4F15-B61D-6341744F0F5C}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A1A-4C04-A4C2-9BA6AB4EC2A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{4BF5FBD6-EEED-4E3B-979B-9C761E3DF9ED}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A1A-4C04-A4C2-9BA6AB4EC2A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{A4B7EEE0-9E99-4068-A3DD-138DA98A5C19}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A1A-4C04-A4C2-9BA6AB4EC2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1A-4C04-A4C2-9BA6AB4EC2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{65EB8427-888D-4D34-975D-66AA2215ED09}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A1A-4C04-A4C2-9BA6AB4EC2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{AC9828B2-EB5A-493F-8421-6CD858DDA91B}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1A-4C04-A4C2-9BA6AB4EC2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{8090A997-1003-458F-B960-BD5AD13EB097}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1A-4C04-A4C2-9BA6AB4EC2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{4B0C0428-E9AA-452D-A6E6-AFB034A0C60C}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1A-4C04-A4C2-9BA6AB4EC2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{1364784C-E903-41DD-B15B-32DC22B51041}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1A-4C04-A4C2-9BA6AB4EC2A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{E5A6A4D7-6899-4D22-97D6-2D87415B235B}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A1A-4C04-A4C2-9BA6AB4EC2AB}"/>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{79A09B0B-4EB4-4717-A69B-A23309928AD4}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A1A-4C04-A4C2-9BA6AB4EC2A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{FD53375B-235A-4087-9B23-F860174D605A}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A1A-4C04-A4C2-9BA6AB4EC2A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{D317E56F-DB58-4689-86EA-97394308A41E}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A1A-4C04-A4C2-9BA6AB4EC2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numCache>
            </c:numRef>
          </c:xVal>
          <c:yVal>
            <c:numRef>
              <c:f>公会計指標分析・財政指標組合せ分析表!$BP$55:$DC$55</c:f>
              <c:numCache>
                <c:formatCode>#,##0.0;"▲ "#,##0.0</c:formatCode>
                <c:ptCount val="40"/>
                <c:pt idx="16">
                  <c:v>25.4</c:v>
                </c:pt>
              </c:numCache>
            </c:numRef>
          </c:yVal>
          <c:smooth val="0"/>
          <c:extLst>
            <c:ext xmlns:c16="http://schemas.microsoft.com/office/drawing/2014/chart" uri="{C3380CC4-5D6E-409C-BE32-E72D297353CC}">
              <c16:uniqueId val="{00000013-4A1A-4C04-A4C2-9BA6AB4EC2AB}"/>
            </c:ext>
          </c:extLst>
        </c:ser>
        <c:dLbls>
          <c:showLegendKey val="0"/>
          <c:showVal val="1"/>
          <c:showCatName val="0"/>
          <c:showSerName val="0"/>
          <c:showPercent val="0"/>
          <c:showBubbleSize val="0"/>
        </c:dLbls>
        <c:axId val="444350552"/>
        <c:axId val="444346240"/>
      </c:scatterChart>
      <c:valAx>
        <c:axId val="444350552"/>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346240"/>
        <c:crosses val="autoZero"/>
        <c:crossBetween val="midCat"/>
      </c:valAx>
      <c:valAx>
        <c:axId val="444346240"/>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4350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{6148A24B-1C27-4FE0-A252-BFA94DA246F0}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D65-4DE3-AE45-1CD9388EEF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{F45AC8ED-D677-4C89-980F-27104EDEB158}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65-4DE3-AE45-1CD9388EEF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{112BA863-43BB-43DC-B613-695B43C8A273}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65-4DE3-AE45-1CD9388EEF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{BD0D50ED-2628-4D0A-B9B9-CE2534F4CE7F}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65-4DE3-AE45-1CD9388EEF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{32DD9EA2-6F3F-4429-8FC7-31F3A20EB810}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65-4DE3-AE45-1CD9388EEF0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{0590CB7D-31F0-4B3A-B860-D858065A08E8}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D65-4DE3-AE45-1CD9388EEF0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{E20486F7-2340-4FB5-A512-8DC515591584}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D65-4DE3-AE45-1CD9388EEF0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{B2B8A409-63CB-46DF-AD9B-28DA39A00102}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D65-4DE3-AE45-1CD9388EEF0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{40D44822-9240-4ED8-8B74-DD8807380EF1}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D65-4DE3-AE45-1CD9388EEF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10.1</c:v>
                </c:pt>
                <c:pt idx="16">
                  <c:v>9</c:v>
                </c:pt>
                <c:pt idx="24">
                  <c:v>9.4</c:v>
                </c:pt>
                <c:pt idx="32">
                  <c:v>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D65-4DE3-AE45-1CD9388EEF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{ABBE6B95-C0F1-4891-B2BA-F8F1D938F3A5}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D65-4DE3-AE45-1CD9388EEF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{77C30B19-BE07-4FE2-BCDB-8E2CDE9DBD67}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65-4DE3-AE45-1CD9388EEF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{1551481D-3930-405C-BF4A-BBCF34F3CCE8}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65-4DE3-AE45-1CD9388EEF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{B5FBB8B5-A0E9-47C7-B01C-F0BE4B6F0AB9}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65-4DE3-AE45-1CD9388EEF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{4E02820B-B3A5-4649-8B0E-365F3D3D6C4B}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65-4DE3-AE45-1CD9388EEF0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{FFB467DD-1BFF-4EEC-8AB7-A3BFE605C1D2}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D65-4DE3-AE45-1CD9388EEF0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{28BC21A6-E01E-48B5-9B04-303803937F74}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D65-4DE3-AE45-1CD9388EEF0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{7EA7D42E-5B97-4BE5-B7F3-81C6F5EB4C17}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D65-4DE3-AE45-1CD9388EEF0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{2845CDC4-62B2-4286-8A2A-1D665A7ADD13}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D65-4DE3-AE45-1CD9388EEF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5D65-4DE3-AE45-1CD9388EEF0F}"/>
            </c:ext>
          </c:extLst>
        </c:ser>
        <c:dLbls>
          <c:showLegendKey val="0"/>
          <c:showVal val="1"/>
          <c:showCatName val="0"/>
          <c:showSerName val="0"/>
          <c:showPercent val="0"/>
          <c:showBubbleSize val="0"/>
        </c:dLbls>
        <c:axId val="444347024"/>
        <c:axId val="444348200"/>
      </c:scatterChart>
      <c:valAx>
        <c:axId val="444347024"/>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348200"/>
        <c:crosses val="autoZero"/>
        <c:crossBetween val="midCat"/>
      </c:valAx>
      <c:valAx>
        <c:axId val="44434820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4347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前年度から過疎対策事業債及び緊急防災・減災事業債を活用した近年の大型事業に係る元金償還が始まり、公債費として</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百万円の水準に達している。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なお、今年度は平成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臨時財政対策債等、完済による償還金の減少額が、新たに元金償還が始まった額を上回ったため、元利償還金としては減となっているものの、次年度から大型事業が控えるため、この水準から引き続き下がることはないものと見込んでおり、減債基金等の財源で対応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満期一括償還地方債の借入がないため、当該償還財源としての積立は行っていない。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年度間の財政負担を平準化するため、老朽化施設の改修時期を分散させてきたこともあり、今年度も地方債の新規発行額を</a:t>
          </a:r>
          <a:r>
            <a:rPr kumimoji="1" lang="en-US" altLang="ja-JP" sz="1400">
              <a:latin typeface="ＭＳ ゴシック" pitchFamily="49" charset="-128"/>
              <a:ea typeface="ＭＳ ゴシック" pitchFamily="49" charset="-128"/>
            </a:rPr>
            <a:t>390</a:t>
          </a:r>
          <a:r>
            <a:rPr kumimoji="1" lang="ja-JP" altLang="en-US" sz="1400">
              <a:latin typeface="ＭＳ ゴシック" pitchFamily="49" charset="-128"/>
              <a:ea typeface="ＭＳ ゴシック" pitchFamily="49" charset="-128"/>
            </a:rPr>
            <a:t>百万円弱に抑制している。加えて、元金償還額が上記額を</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百万円上回ったことから、地方債の現在高が減少している。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一方で、充当可能財源等については、災害対応等の臨時経費に対応するため、財政調整基金を</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百万円取り崩したこともあり、充当可能基金残高が減少したものの、依然として将来負担額をカバーできており、引き続き公債費等義務的経費に対応可能な体制の維持に努めることとしている。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鳥取県三朝町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今後の大型事業に係る地方債の増加を見込み減債基金に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百万円積み増したこと、及び今年度着手した熱気浴施設の整備に備えて、電源立地地域対策交付金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百万円を全額基金に積立てた一方で、近年連続して発生している災害関連事業をはじめとした臨時的な事業に対応するため、財政調整基金を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百万円取り崩したこともあり、基金全体としては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各基金の設置目的に沿って活用計画を随時見直しており、現時点では老朽化施設の改修等複数の施設整備事業に備えて、基金全体としての額は引き続き増加する見込みである。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・公共施設営繕基金：庁舎その他町の公共用施設の計画的かつ安定的な整備及び営繕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・ふるさと応援基金：粋な教育で次代を担うみささっ子が育つ学校づくり事業の推進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・観光振興基金：観光施設の整備等及び観光振興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・集落排水処理事業推進基金：集落排水処理事業の円滑な運営と安定的経営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・地域活力創出推進基金：恵まれた資源を生かして、地域の活性化、人材育成、産業創出等を推進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・ふるさと応援基金：小学校施設改修をはじめとした学校教育事業等に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百万円を充当した上、積立の原資となる平成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年度ふるさと応援寄附金が前年度と比較して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百万円にとどまったことによる減少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・観光振興基金：観光振興に係る寄付金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・公共施設営繕基金：庁舎をはじめとした公共用施設の維持管理、改修に備えて施設利用料等を積立てることとしている。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・ふるさと応援基金：当年度のふるさと応援寄附金を全額積立て、後年度の学校施設整備事業に活用することとしている。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災害関連事業をはじめとした臨時的経費に対応するため、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預金利息１百万円を積立てたため、財政調整基金としての増減額は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年度間における財源の調整、及び災害等の臨時経費に対応するため、標準財政規模の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過疎対策事業債（ソフト分）の発行予定額約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百万円の３割を下限として、決算見込を基に可能な範囲で積立てたことによる増加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上記の過疎対策事業債（ソフト分）に係る基準積立てに加えて、今後想定される大型事業の実現化に向け、毎年度計画的に積立てを行うこととしている。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D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年度以降は算出中であり、各平均値と比較することはできないが、施設整備状況から推測すると、徐々に上昇してきているものと見込んでいる。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今後、教育施設をはじめとして大規模な更新事業が控えているため、本指標の変動が予想されるが、その他施設においても、現在の利用状況などを勘案し、集約化・複合化を検討していく必要がある。</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32</xdr:row>
      <xdr:rowOff>121648</xdr:rowOff>
    </xdr:from>
    <xdr:to>
      <xdr:col>15</xdr:col>
      <xdr:colOff>187325</xdr:colOff>
      <xdr:row>33</xdr:row>
      <xdr:rowOff>51798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20791</xdr:rowOff>
    </xdr:from>
    <xdr:ext cx="405111" cy="259045"/>
    <xdr:sp macro="" textlink="">
      <xdr:nvSpPr>
        <xdr:cNvPr id="88" name="n_1aveValue有形固定資産減価償却率">
          <a:extLst>
            <a:ext uri="{FF2B5EF4-FFF2-40B4-BE49-F238E27FC236}">
              <a16:creationId xmlns:a16="http://schemas.microsoft.com/office/drawing/2014/main" id="{00000000-0008-0000-0D00-000058000000}"/>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89" name="n_2aveValue有形固定資産減価償却率">
          <a:extLst>
            <a:ext uri="{FF2B5EF4-FFF2-40B4-BE49-F238E27FC236}">
              <a16:creationId xmlns:a16="http://schemas.microsoft.com/office/drawing/2014/main" id="{00000000-0008-0000-0D00-000059000000}"/>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0" name="n_3aveValue有形固定資産減価償却率">
          <a:extLst>
            <a:ext uri="{FF2B5EF4-FFF2-40B4-BE49-F238E27FC236}">
              <a16:creationId xmlns:a16="http://schemas.microsoft.com/office/drawing/2014/main" id="{00000000-0008-0000-0D00-00005A000000}"/>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42925</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近年、起債発行額を抑制してきたことに加えて、減債基金の積み増しなど将来負担を見据えた財政運営を行っていることもあり、各平均値を下回る水準にある。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令和元年度以降は情報通信基盤設備の改修事業など大型事業が本格的に順次施行されるため、本比率の上昇が見込まれるが、他の事業との調整・事業費の平準化を図ることで、財政の硬直化を防ぐこととし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D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00000000-0008-0000-0D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3" name="債務償還比率最大値テキスト">
          <a:extLst>
            <a:ext uri="{FF2B5EF4-FFF2-40B4-BE49-F238E27FC236}">
              <a16:creationId xmlns:a16="http://schemas.microsoft.com/office/drawing/2014/main" id="{00000000-0008-0000-0D00-00007B000000}"/>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25" name="債務償還比率平均値テキスト">
          <a:extLst>
            <a:ext uri="{FF2B5EF4-FFF2-40B4-BE49-F238E27FC236}">
              <a16:creationId xmlns:a16="http://schemas.microsoft.com/office/drawing/2014/main" id="{00000000-0008-0000-0D00-00007D000000}"/>
            </a:ext>
          </a:extLst>
        </xdr:cNvPr>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65426</xdr:rowOff>
    </xdr:from>
    <xdr:to>
      <xdr:col>76</xdr:col>
      <xdr:colOff>73025</xdr:colOff>
      <xdr:row>31</xdr:row>
      <xdr:rowOff>167026</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744700" y="615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43853</xdr:rowOff>
    </xdr:from>
    <xdr:ext cx="469744" cy="259045"/>
    <xdr:sp macro="" textlink="">
      <xdr:nvSpPr>
        <xdr:cNvPr id="134" name="債務償還比率該当値テキスト">
          <a:extLst>
            <a:ext uri="{FF2B5EF4-FFF2-40B4-BE49-F238E27FC236}">
              <a16:creationId xmlns:a16="http://schemas.microsoft.com/office/drawing/2014/main" id="{00000000-0008-0000-0D00-000086000000}"/>
            </a:ext>
          </a:extLst>
        </xdr:cNvPr>
        <xdr:cNvSpPr txBox="1"/>
      </xdr:nvSpPr>
      <xdr:spPr>
        <a:xfrm>
          <a:off x="14846300" y="613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57150</xdr:rowOff>
    </xdr:from>
    <xdr:to>
      <xdr:col>72</xdr:col>
      <xdr:colOff>123825</xdr:colOff>
      <xdr:row>31</xdr:row>
      <xdr:rowOff>158750</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033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107950</xdr:rowOff>
    </xdr:from>
    <xdr:to>
      <xdr:col>76</xdr:col>
      <xdr:colOff>22225</xdr:colOff>
      <xdr:row>31</xdr:row>
      <xdr:rowOff>116226</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084300" y="6194425"/>
          <a:ext cx="7112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37" name="n_1aveValue債務償還比率">
          <a:extLst>
            <a:ext uri="{FF2B5EF4-FFF2-40B4-BE49-F238E27FC236}">
              <a16:creationId xmlns:a16="http://schemas.microsoft.com/office/drawing/2014/main" id="{00000000-0008-0000-0D00-000089000000}"/>
            </a:ext>
          </a:extLst>
        </xdr:cNvPr>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149877</xdr:rowOff>
    </xdr:from>
    <xdr:ext cx="469744" cy="259045"/>
    <xdr:sp macro="" textlink="">
      <xdr:nvSpPr>
        <xdr:cNvPr id="138" name="n_1mainValue債務償還比率">
          <a:extLst>
            <a:ext uri="{FF2B5EF4-FFF2-40B4-BE49-F238E27FC236}">
              <a16:creationId xmlns:a16="http://schemas.microsoft.com/office/drawing/2014/main" id="{00000000-0008-0000-0D00-00008A000000}"/>
            </a:ext>
          </a:extLst>
        </xdr:cNvPr>
        <xdr:cNvSpPr txBox="1"/>
      </xdr:nvSpPr>
      <xdr:spPr>
        <a:xfrm>
          <a:off x="13836727" y="623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71120</xdr:rowOff>
    </xdr:from>
    <xdr:to>
      <xdr:col>15</xdr:col>
      <xdr:colOff>101600</xdr:colOff>
      <xdr:row>38</xdr:row>
      <xdr:rowOff>1270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164754</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E00-000049000000}"/>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E00-00004A000000}"/>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75" name="n_3aveValue【道路】&#10;有形固定資産減価償却率">
          <a:extLst>
            <a:ext uri="{FF2B5EF4-FFF2-40B4-BE49-F238E27FC236}">
              <a16:creationId xmlns:a16="http://schemas.microsoft.com/office/drawing/2014/main" id="{00000000-0008-0000-0E00-00004B000000}"/>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163847</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E00-00004C000000}"/>
            </a:ext>
          </a:extLst>
        </xdr:cNvPr>
        <xdr:cNvSpPr txBox="1"/>
      </xdr:nvSpPr>
      <xdr:spPr>
        <a:xfrm>
          <a:off x="2705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1" name="【道路】&#10;一人当たり延長最小値テキスト">
          <a:extLst>
            <a:ext uri="{FF2B5EF4-FFF2-40B4-BE49-F238E27FC236}">
              <a16:creationId xmlns:a16="http://schemas.microsoft.com/office/drawing/2014/main" id="{00000000-0008-0000-0E00-000065000000}"/>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3" name="【道路】&#10;一人当たり延長最大値テキスト">
          <a:extLst>
            <a:ext uri="{FF2B5EF4-FFF2-40B4-BE49-F238E27FC236}">
              <a16:creationId xmlns:a16="http://schemas.microsoft.com/office/drawing/2014/main" id="{00000000-0008-0000-0E00-000067000000}"/>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05" name="【道路】&#10;一人当たり延長平均値テキスト">
          <a:extLst>
            <a:ext uri="{FF2B5EF4-FFF2-40B4-BE49-F238E27FC236}">
              <a16:creationId xmlns:a16="http://schemas.microsoft.com/office/drawing/2014/main" id="{00000000-0008-0000-0E00-000069000000}"/>
            </a:ext>
          </a:extLst>
        </xdr:cNvPr>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85240</xdr:rowOff>
    </xdr:from>
    <xdr:to>
      <xdr:col>46</xdr:col>
      <xdr:colOff>38100</xdr:colOff>
      <xdr:row>42</xdr:row>
      <xdr:rowOff>15390</xdr:rowOff>
    </xdr:to>
    <xdr:sp macro="" textlink="">
      <xdr:nvSpPr>
        <xdr:cNvPr id="115" name="楕円 114">
          <a:extLst>
            <a:ext uri="{FF2B5EF4-FFF2-40B4-BE49-F238E27FC236}">
              <a16:creationId xmlns:a16="http://schemas.microsoft.com/office/drawing/2014/main" id="{00000000-0008-0000-0E00-000073000000}"/>
            </a:ext>
          </a:extLst>
        </xdr:cNvPr>
        <xdr:cNvSpPr/>
      </xdr:nvSpPr>
      <xdr:spPr>
        <a:xfrm>
          <a:off x="8699500" y="71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151947</xdr:rowOff>
    </xdr:from>
    <xdr:ext cx="534377" cy="259045"/>
    <xdr:sp macro="" textlink="">
      <xdr:nvSpPr>
        <xdr:cNvPr id="116" name="n_1aveValue【道路】&#10;一人当たり延長">
          <a:extLst>
            <a:ext uri="{FF2B5EF4-FFF2-40B4-BE49-F238E27FC236}">
              <a16:creationId xmlns:a16="http://schemas.microsoft.com/office/drawing/2014/main" id="{00000000-0008-0000-0E00-000074000000}"/>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17" name="n_2aveValue【道路】&#10;一人当たり延長">
          <a:extLst>
            <a:ext uri="{FF2B5EF4-FFF2-40B4-BE49-F238E27FC236}">
              <a16:creationId xmlns:a16="http://schemas.microsoft.com/office/drawing/2014/main" id="{00000000-0008-0000-0E00-000075000000}"/>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18" name="n_3aveValue【道路】&#10;一人当たり延長">
          <a:extLst>
            <a:ext uri="{FF2B5EF4-FFF2-40B4-BE49-F238E27FC236}">
              <a16:creationId xmlns:a16="http://schemas.microsoft.com/office/drawing/2014/main" id="{00000000-0008-0000-0E00-000076000000}"/>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6517</xdr:rowOff>
    </xdr:from>
    <xdr:ext cx="534377" cy="259045"/>
    <xdr:sp macro="" textlink="">
      <xdr:nvSpPr>
        <xdr:cNvPr id="119" name="n_2mainValue【道路】&#10;一人当たり延長">
          <a:extLst>
            <a:ext uri="{FF2B5EF4-FFF2-40B4-BE49-F238E27FC236}">
              <a16:creationId xmlns:a16="http://schemas.microsoft.com/office/drawing/2014/main" id="{00000000-0008-0000-0E00-000077000000}"/>
            </a:ext>
          </a:extLst>
        </xdr:cNvPr>
        <xdr:cNvSpPr txBox="1"/>
      </xdr:nvSpPr>
      <xdr:spPr>
        <a:xfrm>
          <a:off x="8483111" y="720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46" name="【橋りょう・トンネル】&#10;有形固定資産減価償却率最小値テキスト">
          <a:extLst>
            <a:ext uri="{FF2B5EF4-FFF2-40B4-BE49-F238E27FC236}">
              <a16:creationId xmlns:a16="http://schemas.microsoft.com/office/drawing/2014/main" id="{00000000-0008-0000-0E00-000092000000}"/>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E00-000094000000}"/>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E00-000096000000}"/>
            </a:ext>
          </a:extLst>
        </xdr:cNvPr>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51" name="フローチャート: 判断 150">
          <a:extLst>
            <a:ext uri="{FF2B5EF4-FFF2-40B4-BE49-F238E27FC236}">
              <a16:creationId xmlns:a16="http://schemas.microsoft.com/office/drawing/2014/main" id="{00000000-0008-0000-0E00-000097000000}"/>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123916</xdr:rowOff>
    </xdr:from>
    <xdr:to>
      <xdr:col>15</xdr:col>
      <xdr:colOff>101600</xdr:colOff>
      <xdr:row>58</xdr:row>
      <xdr:rowOff>54066</xdr:rowOff>
    </xdr:to>
    <xdr:sp macro="" textlink="">
      <xdr:nvSpPr>
        <xdr:cNvPr id="160" name="楕円 159">
          <a:extLst>
            <a:ext uri="{FF2B5EF4-FFF2-40B4-BE49-F238E27FC236}">
              <a16:creationId xmlns:a16="http://schemas.microsoft.com/office/drawing/2014/main" id="{00000000-0008-0000-0E00-0000A0000000}"/>
            </a:ext>
          </a:extLst>
        </xdr:cNvPr>
        <xdr:cNvSpPr/>
      </xdr:nvSpPr>
      <xdr:spPr>
        <a:xfrm>
          <a:off x="2857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16708</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00000000-0008-0000-0E00-0000A1000000}"/>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00000000-0008-0000-0E00-0000A2000000}"/>
            </a:ext>
          </a:extLst>
        </xdr:cNvPr>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63" name="n_3ave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70593</xdr:rowOff>
    </xdr:from>
    <xdr:ext cx="405111" cy="259045"/>
    <xdr:sp macro="" textlink="">
      <xdr:nvSpPr>
        <xdr:cNvPr id="164" name="n_2main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2705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189" name="【橋りょう・トンネル】&#10;一人当たり有形固定資産（償却資産）額最小値テキスト">
          <a:extLst>
            <a:ext uri="{FF2B5EF4-FFF2-40B4-BE49-F238E27FC236}">
              <a16:creationId xmlns:a16="http://schemas.microsoft.com/office/drawing/2014/main" id="{00000000-0008-0000-0E00-0000BD000000}"/>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191" name="【橋りょう・トンネル】&#10;一人当たり有形固定資産（償却資産）額最大値テキスト">
          <a:extLst>
            <a:ext uri="{FF2B5EF4-FFF2-40B4-BE49-F238E27FC236}">
              <a16:creationId xmlns:a16="http://schemas.microsoft.com/office/drawing/2014/main" id="{00000000-0008-0000-0E00-0000BF000000}"/>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193" name="【橋りょう・トンネル】&#10;一人当たり有形固定資産（償却資産）額平均値テキスト">
          <a:extLst>
            <a:ext uri="{FF2B5EF4-FFF2-40B4-BE49-F238E27FC236}">
              <a16:creationId xmlns:a16="http://schemas.microsoft.com/office/drawing/2014/main" id="{00000000-0008-0000-0E00-0000C1000000}"/>
            </a:ext>
          </a:extLst>
        </xdr:cNvPr>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71244</xdr:rowOff>
    </xdr:from>
    <xdr:to>
      <xdr:col>46</xdr:col>
      <xdr:colOff>38100</xdr:colOff>
      <xdr:row>63</xdr:row>
      <xdr:rowOff>1394</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8699500" y="107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121464</xdr:rowOff>
    </xdr:from>
    <xdr:ext cx="599010" cy="259045"/>
    <xdr:sp macro="" textlink="">
      <xdr:nvSpPr>
        <xdr:cNvPr id="204" name="n_1aveValue【橋りょう・トンネル】&#10;一人当たり有形固定資産（償却資産）額">
          <a:extLst>
            <a:ext uri="{FF2B5EF4-FFF2-40B4-BE49-F238E27FC236}">
              <a16:creationId xmlns:a16="http://schemas.microsoft.com/office/drawing/2014/main" id="{00000000-0008-0000-0E00-0000CC000000}"/>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88647</xdr:rowOff>
    </xdr:from>
    <xdr:ext cx="599010" cy="259045"/>
    <xdr:sp macro="" textlink="">
      <xdr:nvSpPr>
        <xdr:cNvPr id="205" name="n_2aveValue【橋りょう・トンネル】&#10;一人当たり有形固定資産（償却資産）額">
          <a:extLst>
            <a:ext uri="{FF2B5EF4-FFF2-40B4-BE49-F238E27FC236}">
              <a16:creationId xmlns:a16="http://schemas.microsoft.com/office/drawing/2014/main" id="{00000000-0008-0000-0E00-0000CD000000}"/>
            </a:ext>
          </a:extLst>
        </xdr:cNvPr>
        <xdr:cNvSpPr txBox="1"/>
      </xdr:nvSpPr>
      <xdr:spPr>
        <a:xfrm>
          <a:off x="8450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06" name="n_3aveValue【橋りょう・トンネル】&#10;一人当たり有形固定資産（償却資産）額">
          <a:extLst>
            <a:ext uri="{FF2B5EF4-FFF2-40B4-BE49-F238E27FC236}">
              <a16:creationId xmlns:a16="http://schemas.microsoft.com/office/drawing/2014/main" id="{00000000-0008-0000-0E00-0000CE000000}"/>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17921</xdr:rowOff>
    </xdr:from>
    <xdr:ext cx="599010" cy="259045"/>
    <xdr:sp macro="" textlink="">
      <xdr:nvSpPr>
        <xdr:cNvPr id="207" name="n_2mainValue【橋りょう・トンネル】&#10;一人当たり有形固定資産（償却資産）額">
          <a:extLst>
            <a:ext uri="{FF2B5EF4-FFF2-40B4-BE49-F238E27FC236}">
              <a16:creationId xmlns:a16="http://schemas.microsoft.com/office/drawing/2014/main" id="{00000000-0008-0000-0E00-0000CF000000}"/>
            </a:ext>
          </a:extLst>
        </xdr:cNvPr>
        <xdr:cNvSpPr txBox="1"/>
      </xdr:nvSpPr>
      <xdr:spPr>
        <a:xfrm>
          <a:off x="8450795" y="1047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00000000-0008-0000-0E00-0000E9000000}"/>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5" name="【公営住宅】&#10;有形固定資産減価償却率最大値テキスト">
          <a:extLst>
            <a:ext uri="{FF2B5EF4-FFF2-40B4-BE49-F238E27FC236}">
              <a16:creationId xmlns:a16="http://schemas.microsoft.com/office/drawing/2014/main" id="{00000000-0008-0000-0E00-0000E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00000000-0008-0000-0E00-0000ED000000}"/>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101600</xdr:rowOff>
    </xdr:from>
    <xdr:to>
      <xdr:col>15</xdr:col>
      <xdr:colOff>101600</xdr:colOff>
      <xdr:row>78</xdr:row>
      <xdr:rowOff>31750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2857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73041</xdr:rowOff>
    </xdr:from>
    <xdr:ext cx="405111" cy="259045"/>
    <xdr:sp macro="" textlink="">
      <xdr:nvSpPr>
        <xdr:cNvPr id="248" name="n_1aveValue【公営住宅】&#10;有形固定資産減価償却率">
          <a:extLst>
            <a:ext uri="{FF2B5EF4-FFF2-40B4-BE49-F238E27FC236}">
              <a16:creationId xmlns:a16="http://schemas.microsoft.com/office/drawing/2014/main" id="{00000000-0008-0000-0E00-0000F8000000}"/>
            </a:ext>
          </a:extLst>
        </xdr:cNvPr>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49" name="n_2aveValue【公営住宅】&#10;有形固定資産減価償却率">
          <a:extLst>
            <a:ext uri="{FF2B5EF4-FFF2-40B4-BE49-F238E27FC236}">
              <a16:creationId xmlns:a16="http://schemas.microsoft.com/office/drawing/2014/main" id="{00000000-0008-0000-0E00-0000F9000000}"/>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50" name="n_3aveValue【公営住宅】&#10;有形固定資産減価償却率">
          <a:extLst>
            <a:ext uri="{FF2B5EF4-FFF2-40B4-BE49-F238E27FC236}">
              <a16:creationId xmlns:a16="http://schemas.microsoft.com/office/drawing/2014/main" id="{00000000-0008-0000-0E00-0000FA000000}"/>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48277</xdr:rowOff>
    </xdr:from>
    <xdr:ext cx="405111" cy="259045"/>
    <xdr:sp macro="" textlink="">
      <xdr:nvSpPr>
        <xdr:cNvPr id="251" name="n_2mainValue【公営住宅】&#10;有形固定資産減価償却率">
          <a:extLst>
            <a:ext uri="{FF2B5EF4-FFF2-40B4-BE49-F238E27FC236}">
              <a16:creationId xmlns:a16="http://schemas.microsoft.com/office/drawing/2014/main" id="{00000000-0008-0000-0E00-0000FB000000}"/>
            </a:ext>
          </a:extLst>
        </xdr:cNvPr>
        <xdr:cNvSpPr txBox="1"/>
      </xdr:nvSpPr>
      <xdr:spPr>
        <a:xfrm>
          <a:off x="27057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a:extLst>
            <a:ext uri="{FF2B5EF4-FFF2-40B4-BE49-F238E27FC236}">
              <a16:creationId xmlns:a16="http://schemas.microsoft.com/office/drawing/2014/main" id="{00000000-0008-0000-0E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76" name="【公営住宅】&#10;一人当たり面積最小値テキスト">
          <a:extLst>
            <a:ext uri="{FF2B5EF4-FFF2-40B4-BE49-F238E27FC236}">
              <a16:creationId xmlns:a16="http://schemas.microsoft.com/office/drawing/2014/main" id="{00000000-0008-0000-0E00-000014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278" name="【公営住宅】&#10;一人当たり面積最大値テキスト">
          <a:extLst>
            <a:ext uri="{FF2B5EF4-FFF2-40B4-BE49-F238E27FC236}">
              <a16:creationId xmlns:a16="http://schemas.microsoft.com/office/drawing/2014/main" id="{00000000-0008-0000-0E00-000016010000}"/>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280" name="【公営住宅】&#10;一人当たり面積平均値テキスト">
          <a:extLst>
            <a:ext uri="{FF2B5EF4-FFF2-40B4-BE49-F238E27FC236}">
              <a16:creationId xmlns:a16="http://schemas.microsoft.com/office/drawing/2014/main" id="{00000000-0008-0000-0E00-000018010000}"/>
            </a:ext>
          </a:extLst>
        </xdr:cNvPr>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64072</xdr:rowOff>
    </xdr:from>
    <xdr:to>
      <xdr:col>46</xdr:col>
      <xdr:colOff>38100</xdr:colOff>
      <xdr:row>85</xdr:row>
      <xdr:rowOff>165672</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8699500" y="146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21035</xdr:rowOff>
    </xdr:from>
    <xdr:ext cx="469744" cy="259045"/>
    <xdr:sp macro="" textlink="">
      <xdr:nvSpPr>
        <xdr:cNvPr id="291" name="n_1aveValue【公営住宅】&#10;一人当たり面積">
          <a:extLst>
            <a:ext uri="{FF2B5EF4-FFF2-40B4-BE49-F238E27FC236}">
              <a16:creationId xmlns:a16="http://schemas.microsoft.com/office/drawing/2014/main" id="{00000000-0008-0000-0E00-000023010000}"/>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292" name="n_2aveValue【公営住宅】&#10;一人当たり面積">
          <a:extLst>
            <a:ext uri="{FF2B5EF4-FFF2-40B4-BE49-F238E27FC236}">
              <a16:creationId xmlns:a16="http://schemas.microsoft.com/office/drawing/2014/main" id="{00000000-0008-0000-0E00-000024010000}"/>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293" name="n_3aveValue【公営住宅】&#10;一人当たり面積">
          <a:extLst>
            <a:ext uri="{FF2B5EF4-FFF2-40B4-BE49-F238E27FC236}">
              <a16:creationId xmlns:a16="http://schemas.microsoft.com/office/drawing/2014/main" id="{00000000-0008-0000-0E00-000025010000}"/>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156799</xdr:rowOff>
    </xdr:from>
    <xdr:ext cx="469744" cy="259045"/>
    <xdr:sp macro="" textlink="">
      <xdr:nvSpPr>
        <xdr:cNvPr id="294" name="n_2mainValue【公営住宅】&#10;一人当たり面積">
          <a:extLst>
            <a:ext uri="{FF2B5EF4-FFF2-40B4-BE49-F238E27FC236}">
              <a16:creationId xmlns:a16="http://schemas.microsoft.com/office/drawing/2014/main" id="{00000000-0008-0000-0E00-000026010000}"/>
            </a:ext>
          </a:extLst>
        </xdr:cNvPr>
        <xdr:cNvSpPr txBox="1"/>
      </xdr:nvSpPr>
      <xdr:spPr>
        <a:xfrm>
          <a:off x="8515427" y="1473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a:extLst>
            <a:ext uri="{FF2B5EF4-FFF2-40B4-BE49-F238E27FC236}">
              <a16:creationId xmlns:a16="http://schemas.microsoft.com/office/drawing/2014/main" id="{00000000-0008-0000-0E00-00004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37" name="【認定こども園・幼稚園・保育所】&#10;有形固定資産減価償却率最小値テキスト">
          <a:extLst>
            <a:ext uri="{FF2B5EF4-FFF2-40B4-BE49-F238E27FC236}">
              <a16:creationId xmlns:a16="http://schemas.microsoft.com/office/drawing/2014/main" id="{00000000-0008-0000-0E00-000051010000}"/>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9" name="【認定こども園・幼稚園・保育所】&#10;有形固定資産減価償却率最大値テキスト">
          <a:extLst>
            <a:ext uri="{FF2B5EF4-FFF2-40B4-BE49-F238E27FC236}">
              <a16:creationId xmlns:a16="http://schemas.microsoft.com/office/drawing/2014/main" id="{00000000-0008-0000-0E00-000053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1" name="【認定こども園・幼稚園・保育所】&#10;有形固定資産減価償却率平均値テキスト">
          <a:extLst>
            <a:ext uri="{FF2B5EF4-FFF2-40B4-BE49-F238E27FC236}">
              <a16:creationId xmlns:a16="http://schemas.microsoft.com/office/drawing/2014/main" id="{00000000-0008-0000-0E00-000055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151130</xdr:rowOff>
    </xdr:from>
    <xdr:to>
      <xdr:col>76</xdr:col>
      <xdr:colOff>165100</xdr:colOff>
      <xdr:row>37</xdr:row>
      <xdr:rowOff>81280</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14541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17797</xdr:rowOff>
    </xdr:from>
    <xdr:ext cx="405111" cy="259045"/>
    <xdr:sp macro="" textlink="">
      <xdr:nvSpPr>
        <xdr:cNvPr id="352" name="n_1ave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353" name="n_2ave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54" name="n_3aveValue【認定こども園・幼稚園・保育所】&#10;有形固定資産減価償却率">
          <a:extLst>
            <a:ext uri="{FF2B5EF4-FFF2-40B4-BE49-F238E27FC236}">
              <a16:creationId xmlns:a16="http://schemas.microsoft.com/office/drawing/2014/main" id="{00000000-0008-0000-0E00-000062010000}"/>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355" name="n_2mainValue【認定こども園・幼稚園・保育所】&#10;有形固定資産減価償却率">
          <a:extLst>
            <a:ext uri="{FF2B5EF4-FFF2-40B4-BE49-F238E27FC236}">
              <a16:creationId xmlns:a16="http://schemas.microsoft.com/office/drawing/2014/main" id="{00000000-0008-0000-0E00-000063010000}"/>
            </a:ext>
          </a:extLst>
        </xdr:cNvPr>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00000000-0008-0000-0E00-00007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00000000-0008-0000-0E00-00007A010000}"/>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00000000-0008-0000-0E00-00007C010000}"/>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00000000-0008-0000-0E00-00007E010000}"/>
            </a:ext>
          </a:extLst>
        </xdr:cNvPr>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157988</xdr:rowOff>
    </xdr:from>
    <xdr:to>
      <xdr:col>107</xdr:col>
      <xdr:colOff>101600</xdr:colOff>
      <xdr:row>36</xdr:row>
      <xdr:rowOff>88138</xdr:rowOff>
    </xdr:to>
    <xdr:sp macro="" textlink="">
      <xdr:nvSpPr>
        <xdr:cNvPr id="392" name="楕円 391">
          <a:extLst>
            <a:ext uri="{FF2B5EF4-FFF2-40B4-BE49-F238E27FC236}">
              <a16:creationId xmlns:a16="http://schemas.microsoft.com/office/drawing/2014/main" id="{00000000-0008-0000-0E00-000088010000}"/>
            </a:ext>
          </a:extLst>
        </xdr:cNvPr>
        <xdr:cNvSpPr/>
      </xdr:nvSpPr>
      <xdr:spPr>
        <a:xfrm>
          <a:off x="20383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74947</xdr:rowOff>
    </xdr:from>
    <xdr:ext cx="469744" cy="259045"/>
    <xdr:sp macro="" textlink="">
      <xdr:nvSpPr>
        <xdr:cNvPr id="393" name="n_1aveValue【認定こども園・幼稚園・保育所】&#10;一人当たり面積">
          <a:extLst>
            <a:ext uri="{FF2B5EF4-FFF2-40B4-BE49-F238E27FC236}">
              <a16:creationId xmlns:a16="http://schemas.microsoft.com/office/drawing/2014/main" id="{00000000-0008-0000-0E00-000089010000}"/>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394" name="n_2aveValue【認定こども園・幼稚園・保育所】&#10;一人当たり面積">
          <a:extLst>
            <a:ext uri="{FF2B5EF4-FFF2-40B4-BE49-F238E27FC236}">
              <a16:creationId xmlns:a16="http://schemas.microsoft.com/office/drawing/2014/main" id="{00000000-0008-0000-0E00-00008A010000}"/>
            </a:ext>
          </a:extLst>
        </xdr:cNvPr>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395" name="n_3aveValue【認定こども園・幼稚園・保育所】&#10;一人当たり面積">
          <a:extLst>
            <a:ext uri="{FF2B5EF4-FFF2-40B4-BE49-F238E27FC236}">
              <a16:creationId xmlns:a16="http://schemas.microsoft.com/office/drawing/2014/main" id="{00000000-0008-0000-0E00-00008B010000}"/>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104665</xdr:rowOff>
    </xdr:from>
    <xdr:ext cx="469744" cy="259045"/>
    <xdr:sp macro="" textlink="">
      <xdr:nvSpPr>
        <xdr:cNvPr id="396" name="n_2mainValue【認定こども園・幼稚園・保育所】&#10;一人当たり面積">
          <a:extLst>
            <a:ext uri="{FF2B5EF4-FFF2-40B4-BE49-F238E27FC236}">
              <a16:creationId xmlns:a16="http://schemas.microsoft.com/office/drawing/2014/main" id="{00000000-0008-0000-0E00-00008C010000}"/>
            </a:ext>
          </a:extLst>
        </xdr:cNvPr>
        <xdr:cNvSpPr txBox="1"/>
      </xdr:nvSpPr>
      <xdr:spPr>
        <a:xfrm>
          <a:off x="20199427" y="59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a:extLst>
            <a:ext uri="{FF2B5EF4-FFF2-40B4-BE49-F238E27FC236}">
              <a16:creationId xmlns:a16="http://schemas.microsoft.com/office/drawing/2014/main" id="{00000000-0008-0000-0E00-0000A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23" name="【学校施設】&#10;有形固定資産減価償却率最小値テキスト">
          <a:extLst>
            <a:ext uri="{FF2B5EF4-FFF2-40B4-BE49-F238E27FC236}">
              <a16:creationId xmlns:a16="http://schemas.microsoft.com/office/drawing/2014/main" id="{00000000-0008-0000-0E00-0000A7010000}"/>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25" name="【学校施設】&#10;有形固定資産減価償却率最大値テキスト">
          <a:extLst>
            <a:ext uri="{FF2B5EF4-FFF2-40B4-BE49-F238E27FC236}">
              <a16:creationId xmlns:a16="http://schemas.microsoft.com/office/drawing/2014/main" id="{00000000-0008-0000-0E00-0000A9010000}"/>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27" name="【学校施設】&#10;有形固定資産減価償却率平均値テキスト">
          <a:extLst>
            <a:ext uri="{FF2B5EF4-FFF2-40B4-BE49-F238E27FC236}">
              <a16:creationId xmlns:a16="http://schemas.microsoft.com/office/drawing/2014/main" id="{00000000-0008-0000-0E00-0000AB010000}"/>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141877</xdr:rowOff>
    </xdr:from>
    <xdr:to>
      <xdr:col>76</xdr:col>
      <xdr:colOff>165100</xdr:colOff>
      <xdr:row>56</xdr:row>
      <xdr:rowOff>72027</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93453</xdr:rowOff>
    </xdr:from>
    <xdr:ext cx="405111" cy="259045"/>
    <xdr:sp macro="" textlink="">
      <xdr:nvSpPr>
        <xdr:cNvPr id="438" name="n_1aveValue【学校施設】&#10;有形固定資産減価償却率">
          <a:extLst>
            <a:ext uri="{FF2B5EF4-FFF2-40B4-BE49-F238E27FC236}">
              <a16:creationId xmlns:a16="http://schemas.microsoft.com/office/drawing/2014/main" id="{00000000-0008-0000-0E00-0000B6010000}"/>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439" name="n_2aveValue【学校施設】&#10;有形固定資産減価償却率">
          <a:extLst>
            <a:ext uri="{FF2B5EF4-FFF2-40B4-BE49-F238E27FC236}">
              <a16:creationId xmlns:a16="http://schemas.microsoft.com/office/drawing/2014/main" id="{00000000-0008-0000-0E00-0000B7010000}"/>
            </a:ext>
          </a:extLst>
        </xdr:cNvPr>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40" name="n_3aveValue【学校施設】&#10;有形固定資産減価償却率">
          <a:extLst>
            <a:ext uri="{FF2B5EF4-FFF2-40B4-BE49-F238E27FC236}">
              <a16:creationId xmlns:a16="http://schemas.microsoft.com/office/drawing/2014/main" id="{00000000-0008-0000-0E00-0000B801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88554</xdr:rowOff>
    </xdr:from>
    <xdr:ext cx="405111" cy="259045"/>
    <xdr:sp macro="" textlink="">
      <xdr:nvSpPr>
        <xdr:cNvPr id="441" name="n_2mainValue【学校施設】&#10;有形固定資産減価償却率">
          <a:extLst>
            <a:ext uri="{FF2B5EF4-FFF2-40B4-BE49-F238E27FC236}">
              <a16:creationId xmlns:a16="http://schemas.microsoft.com/office/drawing/2014/main" id="{00000000-0008-0000-0E00-0000B9010000}"/>
            </a:ext>
          </a:extLst>
        </xdr:cNvPr>
        <xdr:cNvSpPr txBox="1"/>
      </xdr:nvSpPr>
      <xdr:spPr>
        <a:xfrm>
          <a:off x="14389744" y="934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a:extLst>
            <a:ext uri="{FF2B5EF4-FFF2-40B4-BE49-F238E27FC236}">
              <a16:creationId xmlns:a16="http://schemas.microsoft.com/office/drawing/2014/main" id="{00000000-0008-0000-0E00-0000D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468" name="【学校施設】&#10;一人当たり面積最小値テキスト">
          <a:extLst>
            <a:ext uri="{FF2B5EF4-FFF2-40B4-BE49-F238E27FC236}">
              <a16:creationId xmlns:a16="http://schemas.microsoft.com/office/drawing/2014/main" id="{00000000-0008-0000-0E00-0000D401000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470" name="【学校施設】&#10;一人当たり面積最大値テキスト">
          <a:extLst>
            <a:ext uri="{FF2B5EF4-FFF2-40B4-BE49-F238E27FC236}">
              <a16:creationId xmlns:a16="http://schemas.microsoft.com/office/drawing/2014/main" id="{00000000-0008-0000-0E00-0000D6010000}"/>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472" name="【学校施設】&#10;一人当たり面積平均値テキスト">
          <a:extLst>
            <a:ext uri="{FF2B5EF4-FFF2-40B4-BE49-F238E27FC236}">
              <a16:creationId xmlns:a16="http://schemas.microsoft.com/office/drawing/2014/main" id="{00000000-0008-0000-0E00-0000D8010000}"/>
            </a:ext>
          </a:extLst>
        </xdr:cNvPr>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20383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114244</xdr:rowOff>
    </xdr:from>
    <xdr:ext cx="469744" cy="259045"/>
    <xdr:sp macro="" textlink="">
      <xdr:nvSpPr>
        <xdr:cNvPr id="483" name="n_1aveValue【学校施設】&#10;一人当たり面積">
          <a:extLst>
            <a:ext uri="{FF2B5EF4-FFF2-40B4-BE49-F238E27FC236}">
              <a16:creationId xmlns:a16="http://schemas.microsoft.com/office/drawing/2014/main" id="{00000000-0008-0000-0E00-0000E3010000}"/>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484" name="n_2aveValue【学校施設】&#10;一人当たり面積">
          <a:extLst>
            <a:ext uri="{FF2B5EF4-FFF2-40B4-BE49-F238E27FC236}">
              <a16:creationId xmlns:a16="http://schemas.microsoft.com/office/drawing/2014/main" id="{00000000-0008-0000-0E00-0000E4010000}"/>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485" name="n_3aveValue【学校施設】&#10;一人当たり面積">
          <a:extLst>
            <a:ext uri="{FF2B5EF4-FFF2-40B4-BE49-F238E27FC236}">
              <a16:creationId xmlns:a16="http://schemas.microsoft.com/office/drawing/2014/main" id="{00000000-0008-0000-0E00-0000E5010000}"/>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97444</xdr:rowOff>
    </xdr:from>
    <xdr:ext cx="469744" cy="259045"/>
    <xdr:sp macro="" textlink="">
      <xdr:nvSpPr>
        <xdr:cNvPr id="486" name="n_2mainValue【学校施設】&#10;一人当たり面積">
          <a:extLst>
            <a:ext uri="{FF2B5EF4-FFF2-40B4-BE49-F238E27FC236}">
              <a16:creationId xmlns:a16="http://schemas.microsoft.com/office/drawing/2014/main" id="{00000000-0008-0000-0E00-0000E6010000}"/>
            </a:ext>
          </a:extLst>
        </xdr:cNvPr>
        <xdr:cNvSpPr txBox="1"/>
      </xdr:nvSpPr>
      <xdr:spPr>
        <a:xfrm>
          <a:off x="20199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a:extLst>
            <a:ext uri="{FF2B5EF4-FFF2-40B4-BE49-F238E27FC236}">
              <a16:creationId xmlns:a16="http://schemas.microsoft.com/office/drawing/2014/main" id="{00000000-0008-0000-0E00-00000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528" name="【公民館】&#10;有形固定資産減価償却率最小値テキスト">
          <a:extLst>
            <a:ext uri="{FF2B5EF4-FFF2-40B4-BE49-F238E27FC236}">
              <a16:creationId xmlns:a16="http://schemas.microsoft.com/office/drawing/2014/main" id="{00000000-0008-0000-0E00-000010020000}"/>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0" name="【公民館】&#10;有形固定資産減価償却率最大値テキスト">
          <a:extLst>
            <a:ext uri="{FF2B5EF4-FFF2-40B4-BE49-F238E27FC236}">
              <a16:creationId xmlns:a16="http://schemas.microsoft.com/office/drawing/2014/main" id="{00000000-0008-0000-0E00-000012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532" name="【公民館】&#10;有形固定資産減価償却率平均値テキスト">
          <a:extLst>
            <a:ext uri="{FF2B5EF4-FFF2-40B4-BE49-F238E27FC236}">
              <a16:creationId xmlns:a16="http://schemas.microsoft.com/office/drawing/2014/main" id="{00000000-0008-0000-0E00-000014020000}"/>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130175</xdr:rowOff>
    </xdr:from>
    <xdr:to>
      <xdr:col>76</xdr:col>
      <xdr:colOff>165100</xdr:colOff>
      <xdr:row>103</xdr:row>
      <xdr:rowOff>60325</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4541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78757</xdr:rowOff>
    </xdr:from>
    <xdr:ext cx="405111" cy="259045"/>
    <xdr:sp macro="" textlink="">
      <xdr:nvSpPr>
        <xdr:cNvPr id="543" name="n_1aveValue【公民館】&#10;有形固定資産減価償却率">
          <a:extLst>
            <a:ext uri="{FF2B5EF4-FFF2-40B4-BE49-F238E27FC236}">
              <a16:creationId xmlns:a16="http://schemas.microsoft.com/office/drawing/2014/main" id="{00000000-0008-0000-0E00-00001F020000}"/>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544" name="n_2aveValue【公民館】&#10;有形固定資産減価償却率">
          <a:extLst>
            <a:ext uri="{FF2B5EF4-FFF2-40B4-BE49-F238E27FC236}">
              <a16:creationId xmlns:a16="http://schemas.microsoft.com/office/drawing/2014/main" id="{00000000-0008-0000-0E00-000020020000}"/>
            </a:ext>
          </a:extLst>
        </xdr:cNvPr>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545" name="n_3aveValue【公民館】&#10;有形固定資産減価償却率">
          <a:extLst>
            <a:ext uri="{FF2B5EF4-FFF2-40B4-BE49-F238E27FC236}">
              <a16:creationId xmlns:a16="http://schemas.microsoft.com/office/drawing/2014/main" id="{00000000-0008-0000-0E00-000021020000}"/>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76852</xdr:rowOff>
    </xdr:from>
    <xdr:ext cx="405111" cy="259045"/>
    <xdr:sp macro="" textlink="">
      <xdr:nvSpPr>
        <xdr:cNvPr id="546" name="n_2mainValue【公民館】&#10;有形固定資産減価償却率">
          <a:extLst>
            <a:ext uri="{FF2B5EF4-FFF2-40B4-BE49-F238E27FC236}">
              <a16:creationId xmlns:a16="http://schemas.microsoft.com/office/drawing/2014/main" id="{00000000-0008-0000-0E00-000022020000}"/>
            </a:ext>
          </a:extLst>
        </xdr:cNvPr>
        <xdr:cNvSpPr txBox="1"/>
      </xdr:nvSpPr>
      <xdr:spPr>
        <a:xfrm>
          <a:off x="14389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9" name="【公民館】&#10;一人当たり面積グラフ枠">
          <a:extLst>
            <a:ext uri="{FF2B5EF4-FFF2-40B4-BE49-F238E27FC236}">
              <a16:creationId xmlns:a16="http://schemas.microsoft.com/office/drawing/2014/main" id="{00000000-0008-0000-0E00-00003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571" name="【公民館】&#10;一人当たり面積最小値テキスト">
          <a:extLst>
            <a:ext uri="{FF2B5EF4-FFF2-40B4-BE49-F238E27FC236}">
              <a16:creationId xmlns:a16="http://schemas.microsoft.com/office/drawing/2014/main" id="{00000000-0008-0000-0E00-00003B020000}"/>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573" name="【公民館】&#10;一人当たり面積最大値テキスト">
          <a:extLst>
            <a:ext uri="{FF2B5EF4-FFF2-40B4-BE49-F238E27FC236}">
              <a16:creationId xmlns:a16="http://schemas.microsoft.com/office/drawing/2014/main" id="{00000000-0008-0000-0E00-00003D020000}"/>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575" name="【公民館】&#10;一人当たり面積平均値テキスト">
          <a:extLst>
            <a:ext uri="{FF2B5EF4-FFF2-40B4-BE49-F238E27FC236}">
              <a16:creationId xmlns:a16="http://schemas.microsoft.com/office/drawing/2014/main" id="{00000000-0008-0000-0E00-00003F020000}"/>
            </a:ext>
          </a:extLst>
        </xdr:cNvPr>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105411</xdr:rowOff>
    </xdr:from>
    <xdr:to>
      <xdr:col>107</xdr:col>
      <xdr:colOff>101600</xdr:colOff>
      <xdr:row>106</xdr:row>
      <xdr:rowOff>35561</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78757</xdr:rowOff>
    </xdr:from>
    <xdr:ext cx="469744" cy="259045"/>
    <xdr:sp macro="" textlink="">
      <xdr:nvSpPr>
        <xdr:cNvPr id="586" name="n_1aveValue【公民館】&#10;一人当たり面積">
          <a:extLst>
            <a:ext uri="{FF2B5EF4-FFF2-40B4-BE49-F238E27FC236}">
              <a16:creationId xmlns:a16="http://schemas.microsoft.com/office/drawing/2014/main" id="{00000000-0008-0000-0E00-00004A020000}"/>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100347</xdr:rowOff>
    </xdr:from>
    <xdr:ext cx="469744" cy="259045"/>
    <xdr:sp macro="" textlink="">
      <xdr:nvSpPr>
        <xdr:cNvPr id="587" name="n_2aveValue【公民館】&#10;一人当たり面積">
          <a:extLst>
            <a:ext uri="{FF2B5EF4-FFF2-40B4-BE49-F238E27FC236}">
              <a16:creationId xmlns:a16="http://schemas.microsoft.com/office/drawing/2014/main" id="{00000000-0008-0000-0E00-00004B020000}"/>
            </a:ext>
          </a:extLst>
        </xdr:cNvPr>
        <xdr:cNvSpPr txBox="1"/>
      </xdr:nvSpPr>
      <xdr:spPr>
        <a:xfrm>
          <a:off x="20199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588" name="n_3aveValue【公民館】&#10;一人当たり面積">
          <a:extLst>
            <a:ext uri="{FF2B5EF4-FFF2-40B4-BE49-F238E27FC236}">
              <a16:creationId xmlns:a16="http://schemas.microsoft.com/office/drawing/2014/main" id="{00000000-0008-0000-0E00-00004C020000}"/>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589" name="n_2mainValue【公民館】&#10;一人当たり面積">
          <a:extLst>
            <a:ext uri="{FF2B5EF4-FFF2-40B4-BE49-F238E27FC236}">
              <a16:creationId xmlns:a16="http://schemas.microsoft.com/office/drawing/2014/main" id="{00000000-0008-0000-0E00-00004D020000}"/>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各公共施設等に係る本指標については現在算出中であるが、平成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年度においても大規模な施設更新等の事業は施行されていないため、引き続き上昇しているものと見込んでいる。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なお、最も償却率の高い「公営住宅」については、建築から</a:t>
          </a:r>
          <a:r>
            <a:rPr kumimoji="1" lang="en-US" altLang="ja-JP" sz="1300" baseline="0">
              <a:latin typeface="ＭＳ Ｐゴシック" panose="020B0600070205080204" pitchFamily="50" charset="-128"/>
              <a:ea typeface="ＭＳ Ｐゴシック" panose="020B0600070205080204" pitchFamily="50" charset="-128"/>
            </a:rPr>
            <a:t>20</a:t>
          </a:r>
          <a:r>
            <a:rPr kumimoji="1" lang="ja-JP" altLang="en-US" sz="1300" baseline="0">
              <a:latin typeface="ＭＳ Ｐゴシック" panose="020B0600070205080204" pitchFamily="50" charset="-128"/>
              <a:ea typeface="ＭＳ Ｐゴシック" panose="020B0600070205080204" pitchFamily="50" charset="-128"/>
            </a:rPr>
            <a:t>年以上が経過しており老朽化が進んでいるため、令和元年度から長寿命化事業を本格化することとしている。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加えて、「学校施設」についても、平成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年度をもって１校に統合された小学校の施設整備が継続して検討されており、学校数の減及び施設整備を要因として、減価償却率が大きく変動するものと思われる。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70049</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F00-000041000000}"/>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163847</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F00-000043000000}"/>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49893</xdr:rowOff>
    </xdr:from>
    <xdr:to>
      <xdr:col>10</xdr:col>
      <xdr:colOff>165100</xdr:colOff>
      <xdr:row>38</xdr:row>
      <xdr:rowOff>151493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168020</xdr:rowOff>
    </xdr:from>
    <xdr:ext cx="405111" cy="259045"/>
    <xdr:sp macro="" textlink="">
      <xdr:nvSpPr>
        <xdr:cNvPr id="69" name="n_3aveValue【図書館】&#10;有形固定資産減価償却率">
          <a:extLst>
            <a:ext uri="{FF2B5EF4-FFF2-40B4-BE49-F238E27FC236}">
              <a16:creationId xmlns:a16="http://schemas.microsoft.com/office/drawing/2014/main" id="{00000000-0008-0000-0F00-000045000000}"/>
            </a:ext>
          </a:extLst>
        </xdr:cNvPr>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48260</xdr:rowOff>
    </xdr:from>
    <xdr:to>
      <xdr:col>15</xdr:col>
      <xdr:colOff>101600</xdr:colOff>
      <xdr:row>35</xdr:row>
      <xdr:rowOff>149860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33</xdr:row>
      <xdr:rowOff>166387</xdr:rowOff>
    </xdr:from>
    <xdr:ext cx="405111" cy="259045"/>
    <xdr:sp macro="" textlink="">
      <xdr:nvSpPr>
        <xdr:cNvPr id="76" name="n_2main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F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F00-000065000000}"/>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F00-000067000000}"/>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F00-000069000000}"/>
            </a:ext>
          </a:extLst>
        </xdr:cNvPr>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52087</xdr:rowOff>
    </xdr:from>
    <xdr:ext cx="469744" cy="259045"/>
    <xdr:sp macro="" textlink="">
      <xdr:nvSpPr>
        <xdr:cNvPr id="108" name="n_1aveValue【図書館】&#10;一人当たり面積">
          <a:extLst>
            <a:ext uri="{FF2B5EF4-FFF2-40B4-BE49-F238E27FC236}">
              <a16:creationId xmlns:a16="http://schemas.microsoft.com/office/drawing/2014/main" id="{00000000-0008-0000-0F00-00006C000000}"/>
            </a:ext>
          </a:extLst>
        </xdr:cNvPr>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xdr:rowOff>
    </xdr:from>
    <xdr:to>
      <xdr:col>46</xdr:col>
      <xdr:colOff>38100</xdr:colOff>
      <xdr:row>40</xdr:row>
      <xdr:rowOff>104140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95267</xdr:rowOff>
    </xdr:from>
    <xdr:ext cx="469744" cy="259045"/>
    <xdr:sp macro="" textlink="">
      <xdr:nvSpPr>
        <xdr:cNvPr id="110" name="n_2aveValue【図書館】&#10;一人当たり面積">
          <a:extLst>
            <a:ext uri="{FF2B5EF4-FFF2-40B4-BE49-F238E27FC236}">
              <a16:creationId xmlns:a16="http://schemas.microsoft.com/office/drawing/2014/main" id="{00000000-0008-0000-0F00-00006E000000}"/>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154957</xdr:rowOff>
    </xdr:from>
    <xdr:ext cx="469744" cy="259045"/>
    <xdr:sp macro="" textlink="">
      <xdr:nvSpPr>
        <xdr:cNvPr id="112" name="n_3aveValue【図書館】&#10;一人当たり面積">
          <a:extLst>
            <a:ext uri="{FF2B5EF4-FFF2-40B4-BE49-F238E27FC236}">
              <a16:creationId xmlns:a16="http://schemas.microsoft.com/office/drawing/2014/main" id="{00000000-0008-0000-0F00-000070000000}"/>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90170</xdr:rowOff>
    </xdr:from>
    <xdr:to>
      <xdr:col>46</xdr:col>
      <xdr:colOff>38100</xdr:colOff>
      <xdr:row>40</xdr:row>
      <xdr:rowOff>20320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8699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36847</xdr:rowOff>
    </xdr:from>
    <xdr:ext cx="469744" cy="259045"/>
    <xdr:sp macro="" textlink="">
      <xdr:nvSpPr>
        <xdr:cNvPr id="119" name="n_2mainValue【図書館】&#10;一人当たり面積">
          <a:extLst>
            <a:ext uri="{FF2B5EF4-FFF2-40B4-BE49-F238E27FC236}">
              <a16:creationId xmlns:a16="http://schemas.microsoft.com/office/drawing/2014/main" id="{00000000-0008-0000-0F00-000077000000}"/>
            </a:ext>
          </a:extLst>
        </xdr:cNvPr>
        <xdr:cNvSpPr txBox="1"/>
      </xdr:nvSpPr>
      <xdr:spPr>
        <a:xfrm>
          <a:off x="8515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00000000-0008-0000-0F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00000000-0008-0000-0F00-000091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7" name="【体育館・プール】&#10;有形固定資産減価償却率最大値テキスト">
          <a:extLst>
            <a:ext uri="{FF2B5EF4-FFF2-40B4-BE49-F238E27FC236}">
              <a16:creationId xmlns:a16="http://schemas.microsoft.com/office/drawing/2014/main" id="{00000000-0008-0000-0F00-000093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00000000-0008-0000-0F00-000095000000}"/>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50" name="フローチャート: 判断 149">
          <a:extLst>
            <a:ext uri="{FF2B5EF4-FFF2-40B4-BE49-F238E27FC236}">
              <a16:creationId xmlns:a16="http://schemas.microsoft.com/office/drawing/2014/main" id="{00000000-0008-0000-0F00-000096000000}"/>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36847</xdr:rowOff>
    </xdr:from>
    <xdr:ext cx="405111" cy="259045"/>
    <xdr:sp macro="" textlink="">
      <xdr:nvSpPr>
        <xdr:cNvPr id="152" name="n_1aveValue【体育館・プール】&#10;有形固定資産減価償却率">
          <a:extLst>
            <a:ext uri="{FF2B5EF4-FFF2-40B4-BE49-F238E27FC236}">
              <a16:creationId xmlns:a16="http://schemas.microsoft.com/office/drawing/2014/main" id="{00000000-0008-0000-0F00-000098000000}"/>
            </a:ext>
          </a:extLst>
        </xdr:cNvPr>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153" name="フローチャート: 判断 152">
          <a:extLst>
            <a:ext uri="{FF2B5EF4-FFF2-40B4-BE49-F238E27FC236}">
              <a16:creationId xmlns:a16="http://schemas.microsoft.com/office/drawing/2014/main" id="{00000000-0008-0000-0F00-000099000000}"/>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154" name="n_2aveValue【体育館・プール】&#10;有形固定資産減価償却率">
          <a:extLst>
            <a:ext uri="{FF2B5EF4-FFF2-40B4-BE49-F238E27FC236}">
              <a16:creationId xmlns:a16="http://schemas.microsoft.com/office/drawing/2014/main" id="{00000000-0008-0000-0F00-00009A000000}"/>
            </a:ext>
          </a:extLst>
        </xdr:cNvPr>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155" name="フローチャート: 判断 154">
          <a:extLst>
            <a:ext uri="{FF2B5EF4-FFF2-40B4-BE49-F238E27FC236}">
              <a16:creationId xmlns:a16="http://schemas.microsoft.com/office/drawing/2014/main" id="{00000000-0008-0000-0F00-00009B000000}"/>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156" name="n_3aveValue【体育館・プール】&#10;有形固定資産減価償却率">
          <a:extLst>
            <a:ext uri="{FF2B5EF4-FFF2-40B4-BE49-F238E27FC236}">
              <a16:creationId xmlns:a16="http://schemas.microsoft.com/office/drawing/2014/main" id="{00000000-0008-0000-0F00-00009C000000}"/>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42545</xdr:rowOff>
    </xdr:from>
    <xdr:to>
      <xdr:col>15</xdr:col>
      <xdr:colOff>101600</xdr:colOff>
      <xdr:row>60</xdr:row>
      <xdr:rowOff>144145</xdr:rowOff>
    </xdr:to>
    <xdr:sp macro="" textlink="">
      <xdr:nvSpPr>
        <xdr:cNvPr id="162" name="楕円 161">
          <a:extLst>
            <a:ext uri="{FF2B5EF4-FFF2-40B4-BE49-F238E27FC236}">
              <a16:creationId xmlns:a16="http://schemas.microsoft.com/office/drawing/2014/main" id="{00000000-0008-0000-0F00-0000A2000000}"/>
            </a:ext>
          </a:extLst>
        </xdr:cNvPr>
        <xdr:cNvSpPr/>
      </xdr:nvSpPr>
      <xdr:spPr>
        <a:xfrm>
          <a:off x="2857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135272</xdr:rowOff>
    </xdr:from>
    <xdr:ext cx="405111" cy="259045"/>
    <xdr:sp macro="" textlink="">
      <xdr:nvSpPr>
        <xdr:cNvPr id="163" name="n_2mainValue【体育館・プール】&#10;有形固定資産減価償却率">
          <a:extLst>
            <a:ext uri="{FF2B5EF4-FFF2-40B4-BE49-F238E27FC236}">
              <a16:creationId xmlns:a16="http://schemas.microsoft.com/office/drawing/2014/main" id="{00000000-0008-0000-0F00-0000A3000000}"/>
            </a:ext>
          </a:extLst>
        </xdr:cNvPr>
        <xdr:cNvSpPr txBox="1"/>
      </xdr:nvSpPr>
      <xdr:spPr>
        <a:xfrm>
          <a:off x="2705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a:extLst>
            <a:ext uri="{FF2B5EF4-FFF2-40B4-BE49-F238E27FC236}">
              <a16:creationId xmlns:a16="http://schemas.microsoft.com/office/drawing/2014/main" id="{00000000-0008-0000-0F00-0000B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86" name="【体育館・プール】&#10;一人当たり面積最小値テキスト">
          <a:extLst>
            <a:ext uri="{FF2B5EF4-FFF2-40B4-BE49-F238E27FC236}">
              <a16:creationId xmlns:a16="http://schemas.microsoft.com/office/drawing/2014/main" id="{00000000-0008-0000-0F00-0000BA000000}"/>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88" name="【体育館・プール】&#10;一人当たり面積最大値テキスト">
          <a:extLst>
            <a:ext uri="{FF2B5EF4-FFF2-40B4-BE49-F238E27FC236}">
              <a16:creationId xmlns:a16="http://schemas.microsoft.com/office/drawing/2014/main" id="{00000000-0008-0000-0F00-0000BC000000}"/>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51140</xdr:rowOff>
    </xdr:from>
    <xdr:ext cx="469744" cy="259045"/>
    <xdr:sp macro="" textlink="">
      <xdr:nvSpPr>
        <xdr:cNvPr id="190" name="【体育館・プール】&#10;一人当たり面積平均値テキスト">
          <a:extLst>
            <a:ext uri="{FF2B5EF4-FFF2-40B4-BE49-F238E27FC236}">
              <a16:creationId xmlns:a16="http://schemas.microsoft.com/office/drawing/2014/main" id="{00000000-0008-0000-0F00-0000BE000000}"/>
            </a:ext>
          </a:extLst>
        </xdr:cNvPr>
        <xdr:cNvSpPr txBox="1"/>
      </xdr:nvSpPr>
      <xdr:spPr>
        <a:xfrm>
          <a:off x="10515600" y="1085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93" name="n_1aveValue【体育館・プール】&#10;一人当たり面積">
          <a:extLst>
            <a:ext uri="{FF2B5EF4-FFF2-40B4-BE49-F238E27FC236}">
              <a16:creationId xmlns:a16="http://schemas.microsoft.com/office/drawing/2014/main" id="{00000000-0008-0000-0F00-0000C1000000}"/>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29651</xdr:rowOff>
    </xdr:from>
    <xdr:ext cx="469744" cy="259045"/>
    <xdr:sp macro="" textlink="">
      <xdr:nvSpPr>
        <xdr:cNvPr id="195" name="n_2aveValue【体育館・プール】&#10;一人当たり面積">
          <a:extLst>
            <a:ext uri="{FF2B5EF4-FFF2-40B4-BE49-F238E27FC236}">
              <a16:creationId xmlns:a16="http://schemas.microsoft.com/office/drawing/2014/main" id="{00000000-0008-0000-0F00-0000C3000000}"/>
            </a:ext>
          </a:extLst>
        </xdr:cNvPr>
        <xdr:cNvSpPr txBox="1"/>
      </xdr:nvSpPr>
      <xdr:spPr>
        <a:xfrm>
          <a:off x="8515427" y="110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97" name="n_3aveValue【体育館・プール】&#10;一人当たり面積">
          <a:extLst>
            <a:ext uri="{FF2B5EF4-FFF2-40B4-BE49-F238E27FC236}">
              <a16:creationId xmlns:a16="http://schemas.microsoft.com/office/drawing/2014/main" id="{00000000-0008-0000-0F00-0000C5000000}"/>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100396</xdr:rowOff>
    </xdr:from>
    <xdr:to>
      <xdr:col>46</xdr:col>
      <xdr:colOff>38100</xdr:colOff>
      <xdr:row>64</xdr:row>
      <xdr:rowOff>30546</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8699500" y="109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47073</xdr:rowOff>
    </xdr:from>
    <xdr:ext cx="469744" cy="259045"/>
    <xdr:sp macro="" textlink="">
      <xdr:nvSpPr>
        <xdr:cNvPr id="204" name="n_2mainValue【体育館・プール】&#10;一人当たり面積">
          <a:extLst>
            <a:ext uri="{FF2B5EF4-FFF2-40B4-BE49-F238E27FC236}">
              <a16:creationId xmlns:a16="http://schemas.microsoft.com/office/drawing/2014/main" id="{00000000-0008-0000-0F00-0000CC000000}"/>
            </a:ext>
          </a:extLst>
        </xdr:cNvPr>
        <xdr:cNvSpPr txBox="1"/>
      </xdr:nvSpPr>
      <xdr:spPr>
        <a:xfrm>
          <a:off x="8515427" y="1067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a:extLst>
            <a:ext uri="{FF2B5EF4-FFF2-40B4-BE49-F238E27FC236}">
              <a16:creationId xmlns:a16="http://schemas.microsoft.com/office/drawing/2014/main" id="{00000000-0008-0000-0F00-0000E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31" name="【福祉施設】&#10;有形固定資産減価償却率最小値テキスト">
          <a:extLst>
            <a:ext uri="{FF2B5EF4-FFF2-40B4-BE49-F238E27FC236}">
              <a16:creationId xmlns:a16="http://schemas.microsoft.com/office/drawing/2014/main" id="{00000000-0008-0000-0F00-0000E7000000}"/>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3" name="【福祉施設】&#10;有形固定資産減価償却率最大値テキスト">
          <a:extLst>
            <a:ext uri="{FF2B5EF4-FFF2-40B4-BE49-F238E27FC236}">
              <a16:creationId xmlns:a16="http://schemas.microsoft.com/office/drawing/2014/main" id="{00000000-0008-0000-0F00-0000E9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35" name="【福祉施設】&#10;有形固定資産減価償却率平均値テキスト">
          <a:extLst>
            <a:ext uri="{FF2B5EF4-FFF2-40B4-BE49-F238E27FC236}">
              <a16:creationId xmlns:a16="http://schemas.microsoft.com/office/drawing/2014/main" id="{00000000-0008-0000-0F00-0000EB000000}"/>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238" name="n_1aveValue【福祉施設】&#10;有形固定資産減価償却率">
          <a:extLst>
            <a:ext uri="{FF2B5EF4-FFF2-40B4-BE49-F238E27FC236}">
              <a16:creationId xmlns:a16="http://schemas.microsoft.com/office/drawing/2014/main" id="{00000000-0008-0000-0F00-0000EE000000}"/>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240" name="n_2aveValue【福祉施設】&#10;有形固定資産減価償却率">
          <a:extLst>
            <a:ext uri="{FF2B5EF4-FFF2-40B4-BE49-F238E27FC236}">
              <a16:creationId xmlns:a16="http://schemas.microsoft.com/office/drawing/2014/main" id="{00000000-0008-0000-0F00-0000F0000000}"/>
            </a:ext>
          </a:extLst>
        </xdr:cNvPr>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242" name="n_3aveValue【福祉施設】&#10;有形固定資産減価償却率">
          <a:extLst>
            <a:ext uri="{FF2B5EF4-FFF2-40B4-BE49-F238E27FC236}">
              <a16:creationId xmlns:a16="http://schemas.microsoft.com/office/drawing/2014/main" id="{00000000-0008-0000-0F00-0000F2000000}"/>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77107</xdr:rowOff>
    </xdr:from>
    <xdr:to>
      <xdr:col>15</xdr:col>
      <xdr:colOff>101600</xdr:colOff>
      <xdr:row>81</xdr:row>
      <xdr:rowOff>7257</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2857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23784</xdr:rowOff>
    </xdr:from>
    <xdr:ext cx="405111" cy="259045"/>
    <xdr:sp macro="" textlink="">
      <xdr:nvSpPr>
        <xdr:cNvPr id="249" name="n_2mainValue【福祉施設】&#10;有形固定資産減価償却率">
          <a:extLst>
            <a:ext uri="{FF2B5EF4-FFF2-40B4-BE49-F238E27FC236}">
              <a16:creationId xmlns:a16="http://schemas.microsoft.com/office/drawing/2014/main" id="{00000000-0008-0000-0F00-0000F9000000}"/>
            </a:ext>
          </a:extLst>
        </xdr:cNvPr>
        <xdr:cNvSpPr txBox="1"/>
      </xdr:nvSpPr>
      <xdr:spPr>
        <a:xfrm>
          <a:off x="2705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a:extLst>
            <a:ext uri="{FF2B5EF4-FFF2-40B4-BE49-F238E27FC236}">
              <a16:creationId xmlns:a16="http://schemas.microsoft.com/office/drawing/2014/main" id="{00000000-0008-0000-0F00-00001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74" name="【福祉施設】&#10;一人当たり面積最小値テキスト">
          <a:extLst>
            <a:ext uri="{FF2B5EF4-FFF2-40B4-BE49-F238E27FC236}">
              <a16:creationId xmlns:a16="http://schemas.microsoft.com/office/drawing/2014/main" id="{00000000-0008-0000-0F00-00001201000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76" name="【福祉施設】&#10;一人当たり面積最大値テキスト">
          <a:extLst>
            <a:ext uri="{FF2B5EF4-FFF2-40B4-BE49-F238E27FC236}">
              <a16:creationId xmlns:a16="http://schemas.microsoft.com/office/drawing/2014/main" id="{00000000-0008-0000-0F00-000014010000}"/>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78" name="【福祉施設】&#10;一人当たり面積平均値テキスト">
          <a:extLst>
            <a:ext uri="{FF2B5EF4-FFF2-40B4-BE49-F238E27FC236}">
              <a16:creationId xmlns:a16="http://schemas.microsoft.com/office/drawing/2014/main" id="{00000000-0008-0000-0F00-000016010000}"/>
            </a:ext>
          </a:extLst>
        </xdr:cNvPr>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81" name="n_1aveValue【福祉施設】&#10;一人当たり面積">
          <a:extLst>
            <a:ext uri="{FF2B5EF4-FFF2-40B4-BE49-F238E27FC236}">
              <a16:creationId xmlns:a16="http://schemas.microsoft.com/office/drawing/2014/main" id="{00000000-0008-0000-0F00-000019010000}"/>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83" name="n_2aveValue【福祉施設】&#10;一人当たり面積">
          <a:extLst>
            <a:ext uri="{FF2B5EF4-FFF2-40B4-BE49-F238E27FC236}">
              <a16:creationId xmlns:a16="http://schemas.microsoft.com/office/drawing/2014/main" id="{00000000-0008-0000-0F00-00001B010000}"/>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285" name="n_3aveValue【福祉施設】&#10;一人当たり面積">
          <a:extLst>
            <a:ext uri="{FF2B5EF4-FFF2-40B4-BE49-F238E27FC236}">
              <a16:creationId xmlns:a16="http://schemas.microsoft.com/office/drawing/2014/main" id="{00000000-0008-0000-0F00-00001D010000}"/>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23876</xdr:rowOff>
    </xdr:from>
    <xdr:to>
      <xdr:col>46</xdr:col>
      <xdr:colOff>38100</xdr:colOff>
      <xdr:row>85</xdr:row>
      <xdr:rowOff>125476</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8699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116603</xdr:rowOff>
    </xdr:from>
    <xdr:ext cx="469744" cy="259045"/>
    <xdr:sp macro="" textlink="">
      <xdr:nvSpPr>
        <xdr:cNvPr id="292" name="n_2mainValue【福祉施設】&#10;一人当たり面積">
          <a:extLst>
            <a:ext uri="{FF2B5EF4-FFF2-40B4-BE49-F238E27FC236}">
              <a16:creationId xmlns:a16="http://schemas.microsoft.com/office/drawing/2014/main" id="{00000000-0008-0000-0F00-000024010000}"/>
            </a:ext>
          </a:extLst>
        </xdr:cNvPr>
        <xdr:cNvSpPr txBox="1"/>
      </xdr:nvSpPr>
      <xdr:spPr>
        <a:xfrm>
          <a:off x="8515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a:extLst>
            <a:ext uri="{FF2B5EF4-FFF2-40B4-BE49-F238E27FC236}">
              <a16:creationId xmlns:a16="http://schemas.microsoft.com/office/drawing/2014/main" id="{00000000-0008-0000-0F00-00003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19" name="【市民会館】&#10;有形固定資産減価償却率最小値テキスト">
          <a:extLst>
            <a:ext uri="{FF2B5EF4-FFF2-40B4-BE49-F238E27FC236}">
              <a16:creationId xmlns:a16="http://schemas.microsoft.com/office/drawing/2014/main" id="{00000000-0008-0000-0F00-00003F010000}"/>
            </a:ext>
          </a:extLst>
        </xdr:cNvPr>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1" name="【市民会館】&#10;有形固定資産減価償却率最大値テキスト">
          <a:extLst>
            <a:ext uri="{FF2B5EF4-FFF2-40B4-BE49-F238E27FC236}">
              <a16:creationId xmlns:a16="http://schemas.microsoft.com/office/drawing/2014/main" id="{00000000-0008-0000-0F00-000041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23" name="【市民会館】&#10;有形固定資産減価償却率平均値テキスト">
          <a:extLst>
            <a:ext uri="{FF2B5EF4-FFF2-40B4-BE49-F238E27FC236}">
              <a16:creationId xmlns:a16="http://schemas.microsoft.com/office/drawing/2014/main" id="{00000000-0008-0000-0F00-000043010000}"/>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140261</xdr:rowOff>
    </xdr:from>
    <xdr:ext cx="405111" cy="259045"/>
    <xdr:sp macro="" textlink="">
      <xdr:nvSpPr>
        <xdr:cNvPr id="326" name="n_1aveValue【市民会館】&#10;有形固定資産減価償却率">
          <a:extLst>
            <a:ext uri="{FF2B5EF4-FFF2-40B4-BE49-F238E27FC236}">
              <a16:creationId xmlns:a16="http://schemas.microsoft.com/office/drawing/2014/main" id="{00000000-0008-0000-0F00-000046010000}"/>
            </a:ext>
          </a:extLst>
        </xdr:cNvPr>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115769</xdr:rowOff>
    </xdr:from>
    <xdr:ext cx="405111" cy="259045"/>
    <xdr:sp macro="" textlink="">
      <xdr:nvSpPr>
        <xdr:cNvPr id="328" name="n_2aveValue【市民会館】&#10;有形固定資産減価償却率">
          <a:extLst>
            <a:ext uri="{FF2B5EF4-FFF2-40B4-BE49-F238E27FC236}">
              <a16:creationId xmlns:a16="http://schemas.microsoft.com/office/drawing/2014/main" id="{00000000-0008-0000-0F00-000048010000}"/>
            </a:ext>
          </a:extLst>
        </xdr:cNvPr>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97807</xdr:rowOff>
    </xdr:from>
    <xdr:ext cx="405111" cy="259045"/>
    <xdr:sp macro="" textlink="">
      <xdr:nvSpPr>
        <xdr:cNvPr id="330" name="n_3aveValue【市民会館】&#10;有形固定資産減価償却率">
          <a:extLst>
            <a:ext uri="{FF2B5EF4-FFF2-40B4-BE49-F238E27FC236}">
              <a16:creationId xmlns:a16="http://schemas.microsoft.com/office/drawing/2014/main" id="{00000000-0008-0000-0F00-00004A010000}"/>
            </a:ext>
          </a:extLst>
        </xdr:cNvPr>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108676</xdr:rowOff>
    </xdr:from>
    <xdr:to>
      <xdr:col>15</xdr:col>
      <xdr:colOff>101600</xdr:colOff>
      <xdr:row>105</xdr:row>
      <xdr:rowOff>38826</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2857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29953</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F00-000051010000}"/>
            </a:ext>
          </a:extLst>
        </xdr:cNvPr>
        <xdr:cNvSpPr txBox="1"/>
      </xdr:nvSpPr>
      <xdr:spPr>
        <a:xfrm>
          <a:off x="2705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F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F00-00006A010000}"/>
            </a:ext>
          </a:extLst>
        </xdr:cNvPr>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F00-00006C010000}"/>
            </a:ext>
          </a:extLst>
        </xdr:cNvPr>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F00-00006E010000}"/>
            </a:ext>
          </a:extLst>
        </xdr:cNvPr>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369" name="n_1aveValue【市民会館】&#10;一人当たり面積">
          <a:extLst>
            <a:ext uri="{FF2B5EF4-FFF2-40B4-BE49-F238E27FC236}">
              <a16:creationId xmlns:a16="http://schemas.microsoft.com/office/drawing/2014/main" id="{00000000-0008-0000-0F00-000071010000}"/>
            </a:ext>
          </a:extLst>
        </xdr:cNvPr>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19829</xdr:rowOff>
    </xdr:from>
    <xdr:ext cx="469744" cy="259045"/>
    <xdr:sp macro="" textlink="">
      <xdr:nvSpPr>
        <xdr:cNvPr id="371" name="n_2aveValue【市民会館】&#10;一人当たり面積">
          <a:extLst>
            <a:ext uri="{FF2B5EF4-FFF2-40B4-BE49-F238E27FC236}">
              <a16:creationId xmlns:a16="http://schemas.microsoft.com/office/drawing/2014/main" id="{00000000-0008-0000-0F00-000073010000}"/>
            </a:ext>
          </a:extLst>
        </xdr:cNvPr>
        <xdr:cNvSpPr txBox="1"/>
      </xdr:nvSpPr>
      <xdr:spPr>
        <a:xfrm>
          <a:off x="8515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373" name="n_3aveValue【市民会館】&#10;一人当たり面積">
          <a:extLst>
            <a:ext uri="{FF2B5EF4-FFF2-40B4-BE49-F238E27FC236}">
              <a16:creationId xmlns:a16="http://schemas.microsoft.com/office/drawing/2014/main" id="{00000000-0008-0000-0F00-000075010000}"/>
            </a:ext>
          </a:extLst>
        </xdr:cNvPr>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74168</xdr:rowOff>
    </xdr:from>
    <xdr:to>
      <xdr:col>46</xdr:col>
      <xdr:colOff>38100</xdr:colOff>
      <xdr:row>107</xdr:row>
      <xdr:rowOff>4318</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8699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20845</xdr:rowOff>
    </xdr:from>
    <xdr:ext cx="469744" cy="259045"/>
    <xdr:sp macro="" textlink="">
      <xdr:nvSpPr>
        <xdr:cNvPr id="380" name="n_2mainValue【市民会館】&#10;一人当たり面積">
          <a:extLst>
            <a:ext uri="{FF2B5EF4-FFF2-40B4-BE49-F238E27FC236}">
              <a16:creationId xmlns:a16="http://schemas.microsoft.com/office/drawing/2014/main" id="{00000000-0008-0000-0F00-00007C010000}"/>
            </a:ext>
          </a:extLst>
        </xdr:cNvPr>
        <xdr:cNvSpPr txBox="1"/>
      </xdr:nvSpPr>
      <xdr:spPr>
        <a:xfrm>
          <a:off x="8515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7" name="【消防施設】&#10;有形固定資産減価償却率グラフ枠">
          <a:extLst>
            <a:ext uri="{FF2B5EF4-FFF2-40B4-BE49-F238E27FC236}">
              <a16:creationId xmlns:a16="http://schemas.microsoft.com/office/drawing/2014/main" id="{00000000-0008-0000-0F00-0000B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39" name="【消防施設】&#10;有形固定資産減価償却率最小値テキスト">
          <a:extLst>
            <a:ext uri="{FF2B5EF4-FFF2-40B4-BE49-F238E27FC236}">
              <a16:creationId xmlns:a16="http://schemas.microsoft.com/office/drawing/2014/main" id="{00000000-0008-0000-0F00-0000B7010000}"/>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1" name="【消防施設】&#10;有形固定資産減価償却率最大値テキスト">
          <a:extLst>
            <a:ext uri="{FF2B5EF4-FFF2-40B4-BE49-F238E27FC236}">
              <a16:creationId xmlns:a16="http://schemas.microsoft.com/office/drawing/2014/main" id="{00000000-0008-0000-0F00-0000B9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443" name="【消防施設】&#10;有形固定資産減価償却率平均値テキスト">
          <a:extLst>
            <a:ext uri="{FF2B5EF4-FFF2-40B4-BE49-F238E27FC236}">
              <a16:creationId xmlns:a16="http://schemas.microsoft.com/office/drawing/2014/main" id="{00000000-0008-0000-0F00-0000BB010000}"/>
            </a:ext>
          </a:extLst>
        </xdr:cNvPr>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446" name="n_1aveValue【消防施設】&#10;有形固定資産減価償却率">
          <a:extLst>
            <a:ext uri="{FF2B5EF4-FFF2-40B4-BE49-F238E27FC236}">
              <a16:creationId xmlns:a16="http://schemas.microsoft.com/office/drawing/2014/main" id="{00000000-0008-0000-0F00-0000BE010000}"/>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448" name="n_2aveValue【消防施設】&#10;有形固定資産減価償却率">
          <a:extLst>
            <a:ext uri="{FF2B5EF4-FFF2-40B4-BE49-F238E27FC236}">
              <a16:creationId xmlns:a16="http://schemas.microsoft.com/office/drawing/2014/main" id="{00000000-0008-0000-0F00-0000C0010000}"/>
            </a:ext>
          </a:extLst>
        </xdr:cNvPr>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450" name="n_3aveValue【消防施設】&#10;有形固定資産減価償却率">
          <a:extLst>
            <a:ext uri="{FF2B5EF4-FFF2-40B4-BE49-F238E27FC236}">
              <a16:creationId xmlns:a16="http://schemas.microsoft.com/office/drawing/2014/main" id="{00000000-0008-0000-0F00-0000C2010000}"/>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124461</xdr:rowOff>
    </xdr:from>
    <xdr:to>
      <xdr:col>76</xdr:col>
      <xdr:colOff>165100</xdr:colOff>
      <xdr:row>80</xdr:row>
      <xdr:rowOff>54611</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4541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71138</xdr:rowOff>
    </xdr:from>
    <xdr:ext cx="405111" cy="259045"/>
    <xdr:sp macro="" textlink="">
      <xdr:nvSpPr>
        <xdr:cNvPr id="457" name="n_2mainValue【消防施設】&#10;有形固定資産減価償却率">
          <a:extLst>
            <a:ext uri="{FF2B5EF4-FFF2-40B4-BE49-F238E27FC236}">
              <a16:creationId xmlns:a16="http://schemas.microsoft.com/office/drawing/2014/main" id="{00000000-0008-0000-0F00-0000C9010000}"/>
            </a:ext>
          </a:extLst>
        </xdr:cNvPr>
        <xdr:cNvSpPr txBox="1"/>
      </xdr:nvSpPr>
      <xdr:spPr>
        <a:xfrm>
          <a:off x="14389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8" name="【消防施設】&#10;一人当たり面積グラフ枠">
          <a:extLst>
            <a:ext uri="{FF2B5EF4-FFF2-40B4-BE49-F238E27FC236}">
              <a16:creationId xmlns:a16="http://schemas.microsoft.com/office/drawing/2014/main" id="{00000000-0008-0000-0F00-0000DE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480" name="【消防施設】&#10;一人当たり面積最小値テキスト">
          <a:extLst>
            <a:ext uri="{FF2B5EF4-FFF2-40B4-BE49-F238E27FC236}">
              <a16:creationId xmlns:a16="http://schemas.microsoft.com/office/drawing/2014/main" id="{00000000-0008-0000-0F00-0000E0010000}"/>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482" name="【消防施設】&#10;一人当たり面積最大値テキスト">
          <a:extLst>
            <a:ext uri="{FF2B5EF4-FFF2-40B4-BE49-F238E27FC236}">
              <a16:creationId xmlns:a16="http://schemas.microsoft.com/office/drawing/2014/main" id="{00000000-0008-0000-0F00-0000E2010000}"/>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484" name="【消防施設】&#10;一人当たり面積平均値テキスト">
          <a:extLst>
            <a:ext uri="{FF2B5EF4-FFF2-40B4-BE49-F238E27FC236}">
              <a16:creationId xmlns:a16="http://schemas.microsoft.com/office/drawing/2014/main" id="{00000000-0008-0000-0F00-0000E4010000}"/>
            </a:ext>
          </a:extLst>
        </xdr:cNvPr>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487" name="n_1aveValue【消防施設】&#10;一人当たり面積">
          <a:extLst>
            <a:ext uri="{FF2B5EF4-FFF2-40B4-BE49-F238E27FC236}">
              <a16:creationId xmlns:a16="http://schemas.microsoft.com/office/drawing/2014/main" id="{00000000-0008-0000-0F00-0000E7010000}"/>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489" name="n_2aveValue【消防施設】&#10;一人当たり面積">
          <a:extLst>
            <a:ext uri="{FF2B5EF4-FFF2-40B4-BE49-F238E27FC236}">
              <a16:creationId xmlns:a16="http://schemas.microsoft.com/office/drawing/2014/main" id="{00000000-0008-0000-0F00-0000E9010000}"/>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491" name="n_3aveValue【消防施設】&#10;一人当たり面積">
          <a:extLst>
            <a:ext uri="{FF2B5EF4-FFF2-40B4-BE49-F238E27FC236}">
              <a16:creationId xmlns:a16="http://schemas.microsoft.com/office/drawing/2014/main" id="{00000000-0008-0000-0F00-0000EB01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126288</xdr:rowOff>
    </xdr:from>
    <xdr:to>
      <xdr:col>107</xdr:col>
      <xdr:colOff>101600</xdr:colOff>
      <xdr:row>86</xdr:row>
      <xdr:rowOff>56438</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0383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47565</xdr:rowOff>
    </xdr:from>
    <xdr:ext cx="469744" cy="259045"/>
    <xdr:sp macro="" textlink="">
      <xdr:nvSpPr>
        <xdr:cNvPr id="498" name="n_2mainValue【消防施設】&#10;一人当たり面積">
          <a:extLst>
            <a:ext uri="{FF2B5EF4-FFF2-40B4-BE49-F238E27FC236}">
              <a16:creationId xmlns:a16="http://schemas.microsoft.com/office/drawing/2014/main" id="{00000000-0008-0000-0F00-0000F2010000}"/>
            </a:ext>
          </a:extLst>
        </xdr:cNvPr>
        <xdr:cNvSpPr txBox="1"/>
      </xdr:nvSpPr>
      <xdr:spPr>
        <a:xfrm>
          <a:off x="201994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2" name="【庁舎】&#10;有形固定資産減価償却率グラフ枠">
          <a:extLst>
            <a:ext uri="{FF2B5EF4-FFF2-40B4-BE49-F238E27FC236}">
              <a16:creationId xmlns:a16="http://schemas.microsoft.com/office/drawing/2014/main" id="{00000000-0008-0000-0F00-00000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24" name="【庁舎】&#10;有形固定資産減価償却率最小値テキスト">
          <a:extLst>
            <a:ext uri="{FF2B5EF4-FFF2-40B4-BE49-F238E27FC236}">
              <a16:creationId xmlns:a16="http://schemas.microsoft.com/office/drawing/2014/main" id="{00000000-0008-0000-0F00-00000C020000}"/>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26" name="【庁舎】&#10;有形固定資産減価償却率最大値テキスト">
          <a:extLst>
            <a:ext uri="{FF2B5EF4-FFF2-40B4-BE49-F238E27FC236}">
              <a16:creationId xmlns:a16="http://schemas.microsoft.com/office/drawing/2014/main" id="{00000000-0008-0000-0F00-00000E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528" name="【庁舎】&#10;有形固定資産減価償却率平均値テキスト">
          <a:extLst>
            <a:ext uri="{FF2B5EF4-FFF2-40B4-BE49-F238E27FC236}">
              <a16:creationId xmlns:a16="http://schemas.microsoft.com/office/drawing/2014/main" id="{00000000-0008-0000-0F00-00001002000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531" name="n_1aveValue【庁舎】&#10;有形固定資産減価償却率">
          <a:extLst>
            <a:ext uri="{FF2B5EF4-FFF2-40B4-BE49-F238E27FC236}">
              <a16:creationId xmlns:a16="http://schemas.microsoft.com/office/drawing/2014/main" id="{00000000-0008-0000-0F00-000013020000}"/>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533" name="n_2aveValue【庁舎】&#10;有形固定資産減価償却率">
          <a:extLst>
            <a:ext uri="{FF2B5EF4-FFF2-40B4-BE49-F238E27FC236}">
              <a16:creationId xmlns:a16="http://schemas.microsoft.com/office/drawing/2014/main" id="{00000000-0008-0000-0F00-000015020000}"/>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535" name="n_3aveValue【庁舎】&#10;有形固定資産減価償却率">
          <a:extLst>
            <a:ext uri="{FF2B5EF4-FFF2-40B4-BE49-F238E27FC236}">
              <a16:creationId xmlns:a16="http://schemas.microsoft.com/office/drawing/2014/main" id="{00000000-0008-0000-0F00-000017020000}"/>
            </a:ext>
          </a:extLst>
        </xdr:cNvPr>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48261</xdr:rowOff>
    </xdr:from>
    <xdr:to>
      <xdr:col>76</xdr:col>
      <xdr:colOff>165100</xdr:colOff>
      <xdr:row>102</xdr:row>
      <xdr:rowOff>149861</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166388</xdr:rowOff>
    </xdr:from>
    <xdr:ext cx="405111" cy="259045"/>
    <xdr:sp macro="" textlink="">
      <xdr:nvSpPr>
        <xdr:cNvPr id="542" name="n_2mainValue【庁舎】&#10;有形固定資産減価償却率">
          <a:extLst>
            <a:ext uri="{FF2B5EF4-FFF2-40B4-BE49-F238E27FC236}">
              <a16:creationId xmlns:a16="http://schemas.microsoft.com/office/drawing/2014/main" id="{00000000-0008-0000-0F00-00001E020000}"/>
            </a:ext>
          </a:extLst>
        </xdr:cNvPr>
        <xdr:cNvSpPr txBox="1"/>
      </xdr:nvSpPr>
      <xdr:spPr>
        <a:xfrm>
          <a:off x="14389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3" name="【庁舎】&#10;一人当たり面積グラフ枠">
          <a:extLst>
            <a:ext uri="{FF2B5EF4-FFF2-40B4-BE49-F238E27FC236}">
              <a16:creationId xmlns:a16="http://schemas.microsoft.com/office/drawing/2014/main" id="{00000000-0008-0000-0F00-00003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565" name="【庁舎】&#10;一人当たり面積最小値テキスト">
          <a:extLst>
            <a:ext uri="{FF2B5EF4-FFF2-40B4-BE49-F238E27FC236}">
              <a16:creationId xmlns:a16="http://schemas.microsoft.com/office/drawing/2014/main" id="{00000000-0008-0000-0F00-000035020000}"/>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567" name="【庁舎】&#10;一人当たり面積最大値テキスト">
          <a:extLst>
            <a:ext uri="{FF2B5EF4-FFF2-40B4-BE49-F238E27FC236}">
              <a16:creationId xmlns:a16="http://schemas.microsoft.com/office/drawing/2014/main" id="{00000000-0008-0000-0F00-000037020000}"/>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137334</xdr:rowOff>
    </xdr:from>
    <xdr:ext cx="469744" cy="259045"/>
    <xdr:sp macro="" textlink="">
      <xdr:nvSpPr>
        <xdr:cNvPr id="569" name="【庁舎】&#10;一人当たり面積平均値テキスト">
          <a:extLst>
            <a:ext uri="{FF2B5EF4-FFF2-40B4-BE49-F238E27FC236}">
              <a16:creationId xmlns:a16="http://schemas.microsoft.com/office/drawing/2014/main" id="{00000000-0008-0000-0F00-000039020000}"/>
            </a:ext>
          </a:extLst>
        </xdr:cNvPr>
        <xdr:cNvSpPr txBox="1"/>
      </xdr:nvSpPr>
      <xdr:spPr>
        <a:xfrm>
          <a:off x="22199600" y="1848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572" name="n_1aveValue【庁舎】&#10;一人当たり面積">
          <a:extLst>
            <a:ext uri="{FF2B5EF4-FFF2-40B4-BE49-F238E27FC236}">
              <a16:creationId xmlns:a16="http://schemas.microsoft.com/office/drawing/2014/main" id="{00000000-0008-0000-0F00-00003C020000}"/>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574" name="n_2aveValue【庁舎】&#10;一人当たり面積">
          <a:extLst>
            <a:ext uri="{FF2B5EF4-FFF2-40B4-BE49-F238E27FC236}">
              <a16:creationId xmlns:a16="http://schemas.microsoft.com/office/drawing/2014/main" id="{00000000-0008-0000-0F00-00003E020000}"/>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576" name="n_3aveValue【庁舎】&#10;一人当たり面積">
          <a:extLst>
            <a:ext uri="{FF2B5EF4-FFF2-40B4-BE49-F238E27FC236}">
              <a16:creationId xmlns:a16="http://schemas.microsoft.com/office/drawing/2014/main" id="{00000000-0008-0000-0F00-000040020000}"/>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23101</xdr:rowOff>
    </xdr:from>
    <xdr:to>
      <xdr:col>107</xdr:col>
      <xdr:colOff>101600</xdr:colOff>
      <xdr:row>108</xdr:row>
      <xdr:rowOff>124701</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0383500" y="185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115828</xdr:rowOff>
    </xdr:from>
    <xdr:ext cx="469744" cy="259045"/>
    <xdr:sp macro="" textlink="">
      <xdr:nvSpPr>
        <xdr:cNvPr id="583" name="n_2mainValue【庁舎】&#10;一人当たり面積">
          <a:extLst>
            <a:ext uri="{FF2B5EF4-FFF2-40B4-BE49-F238E27FC236}">
              <a16:creationId xmlns:a16="http://schemas.microsoft.com/office/drawing/2014/main" id="{00000000-0008-0000-0F00-000047020000}"/>
            </a:ext>
          </a:extLst>
        </xdr:cNvPr>
        <xdr:cNvSpPr txBox="1"/>
      </xdr:nvSpPr>
      <xdr:spPr>
        <a:xfrm>
          <a:off x="20199427" y="1863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「庁舎」については建築から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２か年で耐震補強と併せて長寿命化改修を行うなど、公共施設としての機能を保持するよう努めている。また、「図書館」についても同様に建築から相当年数が経過しているが、策定済みの個別施設計画に基づき改修事業を計画的に実施し、長寿命化を図っ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一方、減価償却率が平均的である「市民会館」については、平成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年度から３か年で屋根・空調等の大規模改修を早い段階から実施することで、財政負担の平準化に繋げている。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例年と同様に人口の減少（毎年約</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人減）及び全国平均を上回る高齢化率（平成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月１日時点</a:t>
          </a:r>
          <a:r>
            <a:rPr kumimoji="1" lang="en-US" altLang="ja-JP" sz="1300" baseline="0">
              <a:latin typeface="ＭＳ Ｐゴシック" panose="020B0600070205080204" pitchFamily="50" charset="-128"/>
              <a:ea typeface="ＭＳ Ｐゴシック" panose="020B0600070205080204" pitchFamily="50" charset="-128"/>
            </a:rPr>
            <a:t>38.6</a:t>
          </a:r>
          <a:r>
            <a:rPr kumimoji="1" lang="ja-JP" altLang="en-US" sz="1300" baseline="0">
              <a:latin typeface="ＭＳ Ｐゴシック" panose="020B0600070205080204" pitchFamily="50" charset="-128"/>
              <a:ea typeface="ＭＳ Ｐゴシック" panose="020B0600070205080204" pitchFamily="50" charset="-128"/>
            </a:rPr>
            <a:t>％（全国平均</a:t>
          </a:r>
          <a:r>
            <a:rPr kumimoji="1" lang="en-US" altLang="ja-JP" sz="1300" baseline="0">
              <a:latin typeface="ＭＳ Ｐゴシック" panose="020B0600070205080204" pitchFamily="50" charset="-128"/>
              <a:ea typeface="ＭＳ Ｐゴシック" panose="020B0600070205080204" pitchFamily="50" charset="-128"/>
            </a:rPr>
            <a:t>28.1</a:t>
          </a:r>
          <a:r>
            <a:rPr kumimoji="1" lang="ja-JP" altLang="en-US" sz="1300" baseline="0">
              <a:latin typeface="ＭＳ Ｐゴシック" panose="020B0600070205080204" pitchFamily="50" charset="-128"/>
              <a:ea typeface="ＭＳ Ｐゴシック" panose="020B0600070205080204" pitchFamily="50" charset="-128"/>
            </a:rPr>
            <a:t>％））の上昇が続いていることと併せて、本町の基盤産業である温泉を軸とした観光業も回復傾向にないことから、財政基盤が弱く、財政力指数が類似団体平均を大きく下回っている。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今後は、観光資源を生かした地域活性化と並行して、子育て支援制度の充実等の移住定住に重点を置いた町づくり事業が求められているところである。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前年度は近年の大型事業に係る元金償還が本格化し、公債費が大幅増となったことに伴い、経常収支比率が上昇していた。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しかしながら、今年度は新たに償還がはじまった元金の額を完済した額が大きく上回ったため、公債費で</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％の減となっている。　また、人件費についても人員配置の見直しにより、退職者に対する補充人員が抑制され、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％の減となったことから、本比率に大きく影響を与える２つの指標が軒並み減少したため、一旦良化している。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77851</xdr:rowOff>
    </xdr:from>
    <xdr:to>
      <xdr:col>23</xdr:col>
      <xdr:colOff>133350</xdr:colOff>
      <xdr:row>65</xdr:row>
      <xdr:rowOff>106807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2210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19939</xdr:rowOff>
    </xdr:from>
    <xdr:to>
      <xdr:col>19</xdr:col>
      <xdr:colOff>133350</xdr:colOff>
      <xdr:row>65</xdr:row>
      <xdr:rowOff>106807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64189"/>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19939</xdr:rowOff>
    </xdr:from>
    <xdr:to>
      <xdr:col>15</xdr:col>
      <xdr:colOff>82550</xdr:colOff>
      <xdr:row>65</xdr:row>
      <xdr:rowOff>24765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6418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24765</xdr:rowOff>
    </xdr:from>
    <xdr:to>
      <xdr:col>11</xdr:col>
      <xdr:colOff>31750</xdr:colOff>
      <xdr:row>65</xdr:row>
      <xdr:rowOff>32004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6901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27051</xdr:rowOff>
    </xdr:from>
    <xdr:to>
      <xdr:col>23</xdr:col>
      <xdr:colOff>184150</xdr:colOff>
      <xdr:row>65</xdr:row>
      <xdr:rowOff>128651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43578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1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56007</xdr:rowOff>
    </xdr:from>
    <xdr:to>
      <xdr:col>19</xdr:col>
      <xdr:colOff>184150</xdr:colOff>
      <xdr:row>65</xdr:row>
      <xdr:rowOff>157607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167784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69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140589</xdr:rowOff>
    </xdr:from>
    <xdr:to>
      <xdr:col>15</xdr:col>
      <xdr:colOff>133350</xdr:colOff>
      <xdr:row>65</xdr:row>
      <xdr:rowOff>70739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80916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8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145415</xdr:rowOff>
    </xdr:from>
    <xdr:to>
      <xdr:col>11</xdr:col>
      <xdr:colOff>82550</xdr:colOff>
      <xdr:row>65</xdr:row>
      <xdr:rowOff>75565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85742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92981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9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まず人件費については、上述のように前年度から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百万円）減となっており、本決算額は前年度に引き続いて減少している。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物件費については、ふるさと納税に係る返礼対応経費が大幅減となったものの、情報通信設備のＦＴＴＨ方式化に係る調査等、指定避難所の耐震診断、及び小学校統合に向けた体制整備などの臨時的経費の増加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百万円）の微増となっている。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現時点では類似団体平均を下回る水準を維持しているが、人口減少の流れが続くと見込まれる中、常に経常経費の削減に努めていく必要がある。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44479</xdr:rowOff>
    </xdr:from>
    <xdr:to>
      <xdr:col>23</xdr:col>
      <xdr:colOff>133350</xdr:colOff>
      <xdr:row>83</xdr:row>
      <xdr:rowOff>47520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274829"/>
          <a:ext cx="8382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47520</xdr:rowOff>
    </xdr:from>
    <xdr:to>
      <xdr:col>19</xdr:col>
      <xdr:colOff>133350</xdr:colOff>
      <xdr:row>83</xdr:row>
      <xdr:rowOff>65408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277870"/>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48859</xdr:rowOff>
    </xdr:from>
    <xdr:to>
      <xdr:col>15</xdr:col>
      <xdr:colOff>82550</xdr:colOff>
      <xdr:row>83</xdr:row>
      <xdr:rowOff>65408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79209"/>
          <a:ext cx="8890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9092</xdr:rowOff>
    </xdr:from>
    <xdr:to>
      <xdr:col>11</xdr:col>
      <xdr:colOff>31750</xdr:colOff>
      <xdr:row>83</xdr:row>
      <xdr:rowOff>48859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39442"/>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165129</xdr:rowOff>
    </xdr:from>
    <xdr:to>
      <xdr:col>23</xdr:col>
      <xdr:colOff>184150</xdr:colOff>
      <xdr:row>83</xdr:row>
      <xdr:rowOff>95279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10206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6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168170</xdr:rowOff>
    </xdr:from>
    <xdr:to>
      <xdr:col>19</xdr:col>
      <xdr:colOff>184150</xdr:colOff>
      <xdr:row>83</xdr:row>
      <xdr:rowOff>98320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108497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95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14608</xdr:rowOff>
    </xdr:from>
    <xdr:to>
      <xdr:col>15</xdr:col>
      <xdr:colOff>133350</xdr:colOff>
      <xdr:row>83</xdr:row>
      <xdr:rowOff>116208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126385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1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169509</xdr:rowOff>
    </xdr:from>
    <xdr:to>
      <xdr:col>11</xdr:col>
      <xdr:colOff>82550</xdr:colOff>
      <xdr:row>83</xdr:row>
      <xdr:rowOff>99659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109836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9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129742</xdr:rowOff>
    </xdr:from>
    <xdr:to>
      <xdr:col>7</xdr:col>
      <xdr:colOff>31750</xdr:colOff>
      <xdr:row>83</xdr:row>
      <xdr:rowOff>59892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70069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5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人事院勧告に基づく国の給与水準、または諸手当の見直しを踏まえて給与体系を改定しており、類似団体平均の推移に併せて変動する傾向にある。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なお、今年度は経験年数階層の変動を主要因として、ラスパイレス指数が減少している。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年度ラスパイレス指数は前年度数値を引用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87388</xdr:rowOff>
    </xdr:from>
    <xdr:to>
      <xdr:col>81</xdr:col>
      <xdr:colOff>44450</xdr:colOff>
      <xdr:row>84</xdr:row>
      <xdr:rowOff>99786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317738"/>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145748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3981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145748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671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36588</xdr:rowOff>
    </xdr:from>
    <xdr:to>
      <xdr:col>81</xdr:col>
      <xdr:colOff>95250</xdr:colOff>
      <xdr:row>83</xdr:row>
      <xdr:rowOff>138188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53115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94948</xdr:rowOff>
    </xdr:from>
    <xdr:to>
      <xdr:col>68</xdr:col>
      <xdr:colOff>203200</xdr:colOff>
      <xdr:row>85</xdr:row>
      <xdr:rowOff>25098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35275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人員配置の見直しにより、職員数の削減に努めているが、人口減少の変動幅に比して効果が少なく、前年度から微増となっている。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今後も多様化する行政ニーズへの効果的な対応が求められる中、事務事業の効率化を常時行い、適切な機構改革・人員配置を目指している。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170422</xdr:rowOff>
    </xdr:from>
    <xdr:to>
      <xdr:col>81</xdr:col>
      <xdr:colOff>44450</xdr:colOff>
      <xdr:row>60</xdr:row>
      <xdr:rowOff>34592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285972"/>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170422</xdr:rowOff>
    </xdr:from>
    <xdr:to>
      <xdr:col>77</xdr:col>
      <xdr:colOff>44450</xdr:colOff>
      <xdr:row>60</xdr:row>
      <xdr:rowOff>65617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285972"/>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65617</xdr:rowOff>
    </xdr:from>
    <xdr:to>
      <xdr:col>72</xdr:col>
      <xdr:colOff>203200</xdr:colOff>
      <xdr:row>60</xdr:row>
      <xdr:rowOff>95492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352617"/>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75958</xdr:rowOff>
    </xdr:from>
    <xdr:to>
      <xdr:col>68</xdr:col>
      <xdr:colOff>152400</xdr:colOff>
      <xdr:row>60</xdr:row>
      <xdr:rowOff>95492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6295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155242</xdr:rowOff>
    </xdr:from>
    <xdr:to>
      <xdr:col>81</xdr:col>
      <xdr:colOff>95250</xdr:colOff>
      <xdr:row>60</xdr:row>
      <xdr:rowOff>85392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119622</xdr:rowOff>
    </xdr:from>
    <xdr:to>
      <xdr:col>77</xdr:col>
      <xdr:colOff>95250</xdr:colOff>
      <xdr:row>60</xdr:row>
      <xdr:rowOff>49772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59949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0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14817</xdr:rowOff>
    </xdr:from>
    <xdr:to>
      <xdr:col>73</xdr:col>
      <xdr:colOff>44450</xdr:colOff>
      <xdr:row>60</xdr:row>
      <xdr:rowOff>116417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126594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44692</xdr:rowOff>
    </xdr:from>
    <xdr:to>
      <xdr:col>68</xdr:col>
      <xdr:colOff>203200</xdr:colOff>
      <xdr:row>60</xdr:row>
      <xdr:rowOff>146292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156469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0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111535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単年度比率に着目した場合、今年度は元利償還金が前年度対比で</a:t>
          </a:r>
          <a:r>
            <a:rPr kumimoji="1" lang="en-US" altLang="ja-JP" sz="1300">
              <a:latin typeface="ＭＳ Ｐゴシック" panose="020B0600070205080204" pitchFamily="50" charset="-128"/>
              <a:ea typeface="ＭＳ Ｐゴシック" panose="020B0600070205080204" pitchFamily="50" charset="-128"/>
            </a:rPr>
            <a:t>35.2</a:t>
          </a:r>
          <a:r>
            <a:rPr kumimoji="1" lang="ja-JP" altLang="en-US" sz="1300">
              <a:latin typeface="ＭＳ Ｐゴシック" panose="020B0600070205080204" pitchFamily="50" charset="-128"/>
              <a:ea typeface="ＭＳ Ｐゴシック" panose="020B0600070205080204" pitchFamily="50" charset="-128"/>
            </a:rPr>
            <a:t>百万円の減となっていること、及び標準税収入額等が</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百万円増となったこともあり、前年度から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ポイント良化している。したがって、３か年平均で算出される本比率の上昇が抑制された結果となった。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大規模事業を控えている状況にあるため、近年の起債事業の主となっている老朽化施設の改修等現有施設の維持にあたっては、規模縮小または統合といった方針も検討するなど、財政負担の平準化により注力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94827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367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78740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0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135044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0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52070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930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82144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170621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将来負担額の大きな割合を占める地方債残高は減少を続けていること（</a:t>
          </a:r>
          <a:r>
            <a:rPr kumimoji="1" lang="en-US" altLang="ja-JP" sz="1300">
              <a:latin typeface="ＭＳ Ｐゴシック" panose="020B0600070205080204" pitchFamily="50" charset="-128"/>
              <a:ea typeface="ＭＳ Ｐゴシック" panose="020B0600070205080204" pitchFamily="50" charset="-128"/>
            </a:rPr>
            <a:t>84.8</a:t>
          </a:r>
          <a:r>
            <a:rPr kumimoji="1" lang="ja-JP" altLang="en-US" sz="1300">
              <a:latin typeface="ＭＳ Ｐゴシック" panose="020B0600070205080204" pitchFamily="50" charset="-128"/>
              <a:ea typeface="ＭＳ Ｐゴシック" panose="020B0600070205080204" pitchFamily="50" charset="-128"/>
            </a:rPr>
            <a:t>百万円減）、及び当該地方債については、交付税算入率の高い過疎対策事業債を主として活用する等、将来負担を十分にカバーできる財源が見込める状態を維持できている。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人員配置の見直しにより、退職者に対する補充人員が抑制されたため、前年度から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今後も指定管理者制度をはじめとした民間活力の導入、またはオンラインシステムを活用したサービス等、行政サービスの提供手法について積極的に改善を図ることとしている。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97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158259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依然として類似団体平均を下回る水準を維持しているが、物件費の大きな割合を占める施設管理体制に変動がなかったこと、及び維持管理経費が増加していることもあり、前年度から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今後も指定管理者制度導入予定の施設もあることから、当該数値は上昇するものと見込んでいるが、この場合、人件費にも影響を与えるため、総合的なバランスに着目する必要がある。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64135</xdr:rowOff>
    </xdr:from>
    <xdr:to>
      <xdr:col>82</xdr:col>
      <xdr:colOff>107950</xdr:colOff>
      <xdr:row>14</xdr:row>
      <xdr:rowOff>86995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644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64135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458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458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69850</xdr:rowOff>
    </xdr:from>
    <xdr:to>
      <xdr:col>69</xdr:col>
      <xdr:colOff>92075</xdr:colOff>
      <xdr:row>14</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470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36195</xdr:rowOff>
    </xdr:from>
    <xdr:to>
      <xdr:col>82</xdr:col>
      <xdr:colOff>158750</xdr:colOff>
      <xdr:row>14</xdr:row>
      <xdr:rowOff>137795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52722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8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xdr:rowOff>
    </xdr:from>
    <xdr:to>
      <xdr:col>78</xdr:col>
      <xdr:colOff>120650</xdr:colOff>
      <xdr:row>14</xdr:row>
      <xdr:rowOff>114935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125112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8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19050</xdr:rowOff>
    </xdr:from>
    <xdr:to>
      <xdr:col>69</xdr:col>
      <xdr:colOff>142875</xdr:colOff>
      <xdr:row>14</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130827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臨時福祉給付金関連事業が前年度で完了した一方で、その他社会保障関連経費については、サービス内容の拡充等により、扶助費として高止まりしている状況に変わりはないと言える。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幼児教育・保育の無償化制度が次年度途中から開始されるなど、国の支援制度も拡充され地方負担が低減するため、これを生かして町独自の健康事業を推進する等、扶助費の削減に繋げる事業が求められ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169863</xdr:rowOff>
    </xdr:from>
    <xdr:to>
      <xdr:col>24</xdr:col>
      <xdr:colOff>25400</xdr:colOff>
      <xdr:row>59</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11396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155575</xdr:rowOff>
    </xdr:from>
    <xdr:to>
      <xdr:col>19</xdr:col>
      <xdr:colOff>187325</xdr:colOff>
      <xdr:row>58</xdr:row>
      <xdr:rowOff>169863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0996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55563</xdr:rowOff>
    </xdr:from>
    <xdr:to>
      <xdr:col>15</xdr:col>
      <xdr:colOff>98425</xdr:colOff>
      <xdr:row>58</xdr:row>
      <xdr:rowOff>155575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99966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155575</xdr:rowOff>
    </xdr:from>
    <xdr:to>
      <xdr:col>11</xdr:col>
      <xdr:colOff>9525</xdr:colOff>
      <xdr:row>58</xdr:row>
      <xdr:rowOff>55563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2822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119063</xdr:rowOff>
    </xdr:from>
    <xdr:to>
      <xdr:col>20</xdr:col>
      <xdr:colOff>38100</xdr:colOff>
      <xdr:row>59</xdr:row>
      <xdr:rowOff>49213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33990</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4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104775</xdr:rowOff>
    </xdr:from>
    <xdr:to>
      <xdr:col>15</xdr:col>
      <xdr:colOff>149225</xdr:colOff>
      <xdr:row>59</xdr:row>
      <xdr:rowOff>34925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19702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4763</xdr:rowOff>
    </xdr:from>
    <xdr:to>
      <xdr:col>11</xdr:col>
      <xdr:colOff>60325</xdr:colOff>
      <xdr:row>58</xdr:row>
      <xdr:rowOff>106363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91140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104775</xdr:rowOff>
    </xdr:from>
    <xdr:to>
      <xdr:col>6</xdr:col>
      <xdr:colOff>171450</xdr:colOff>
      <xdr:row>58</xdr:row>
      <xdr:rowOff>34925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19702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後期高齢者医療事業等の医療・保険給付に係る繰出金、及び下水道事業等の公営企業（法非適）会計への繰出金の額が例年と同様に高止まりしているため、類似団体平均を大きく上回って推移している。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したがって、人口減少による保険料・使用料の収入減が確実な状況を踏まえ、引き続き事業規模の適正化等、財政負担の軽減を図っている。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25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03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149860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11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今年度も類似団体平均を下回る水準となってはいるが、各種補助金の額が増加していることもあり、本比率は上昇を続けている状況となっている。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したがって、まずは補助金交付団体の事業評価及び交付基準の見直しを行い、補助事業の適正化に努めている。　</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156718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43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143002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120142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88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年度から過疎対策事業債及び緊急防災・減災事業債を活用した大型事業が相次ぎ、前年度はその元金償還が本格化し公債費が急増していたが、今年度は平成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年度臨時財政対策債の完済（元金影響額</a:t>
          </a:r>
          <a:r>
            <a:rPr kumimoji="1" lang="en-US" altLang="ja-JP" sz="1300">
              <a:latin typeface="ＭＳ Ｐゴシック" panose="020B0600070205080204" pitchFamily="50" charset="-128"/>
              <a:ea typeface="ＭＳ Ｐゴシック" panose="020B0600070205080204" pitchFamily="50" charset="-128"/>
            </a:rPr>
            <a:t>27.8</a:t>
          </a:r>
          <a:r>
            <a:rPr kumimoji="1" lang="ja-JP" altLang="en-US" sz="1300">
              <a:latin typeface="ＭＳ Ｐゴシック" panose="020B0600070205080204" pitchFamily="50" charset="-128"/>
              <a:ea typeface="ＭＳ Ｐゴシック" panose="020B0600070205080204" pitchFamily="50" charset="-128"/>
            </a:rPr>
            <a:t>百万円減）もあり、減少に転じている。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加えて、近年施設整備等の建設事業を抑制していることもあり、償還額が新規発行額を上回る状況が続いているため、地方債残高も減少している。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148227</xdr:rowOff>
    </xdr:from>
    <xdr:to>
      <xdr:col>24</xdr:col>
      <xdr:colOff>25400</xdr:colOff>
      <xdr:row>76</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069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76381</xdr:rowOff>
    </xdr:from>
    <xdr:to>
      <xdr:col>19</xdr:col>
      <xdr:colOff>187325</xdr:colOff>
      <xdr:row>76</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351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76381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9286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167821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286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97427</xdr:rowOff>
    </xdr:from>
    <xdr:to>
      <xdr:col>24</xdr:col>
      <xdr:colOff>76200</xdr:colOff>
      <xdr:row>76</xdr:row>
      <xdr:rowOff>27577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69504</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48277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25581</xdr:rowOff>
    </xdr:from>
    <xdr:to>
      <xdr:col>15</xdr:col>
      <xdr:colOff>149225</xdr:colOff>
      <xdr:row>75</xdr:row>
      <xdr:rowOff>127181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137358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117022</xdr:rowOff>
    </xdr:from>
    <xdr:to>
      <xdr:col>6</xdr:col>
      <xdr:colOff>171450</xdr:colOff>
      <xdr:row>76</xdr:row>
      <xdr:rowOff>47172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31948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経常収支比率に最も大きな割合を占める人件費が減少したため、その他の増加した費用を吸収し、公債費以外の数値としては微減にとどまっている。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この人件費のさらなる削減に向けては、適材適所な人員配置はもちろん、指定管理者制度等の民間活力導入、コンピュータによる一部事務の自動化など、抜本的な改革が必要と言える。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87812</xdr:rowOff>
    </xdr:from>
    <xdr:to>
      <xdr:col>82</xdr:col>
      <xdr:colOff>107950</xdr:colOff>
      <xdr:row>78</xdr:row>
      <xdr:rowOff>91077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460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91077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543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94343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4543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6169</xdr:rowOff>
    </xdr:from>
    <xdr:to>
      <xdr:col>69</xdr:col>
      <xdr:colOff>92075</xdr:colOff>
      <xdr:row>78</xdr:row>
      <xdr:rowOff>94343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7926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37012</xdr:rowOff>
    </xdr:from>
    <xdr:to>
      <xdr:col>82</xdr:col>
      <xdr:colOff>158750</xdr:colOff>
      <xdr:row>78</xdr:row>
      <xdr:rowOff>138612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53539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5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40277</xdr:rowOff>
    </xdr:from>
    <xdr:to>
      <xdr:col>78</xdr:col>
      <xdr:colOff>120650</xdr:colOff>
      <xdr:row>78</xdr:row>
      <xdr:rowOff>141877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152054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82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142257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43543</xdr:rowOff>
    </xdr:from>
    <xdr:to>
      <xdr:col>69</xdr:col>
      <xdr:colOff>142875</xdr:colOff>
      <xdr:row>78</xdr:row>
      <xdr:rowOff>145143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155320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126819</xdr:rowOff>
    </xdr:from>
    <xdr:to>
      <xdr:col>65</xdr:col>
      <xdr:colOff>53975</xdr:colOff>
      <xdr:row>78</xdr:row>
      <xdr:rowOff>56969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67146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0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155166</xdr:rowOff>
    </xdr:from>
    <xdr:to>
      <xdr:col>29</xdr:col>
      <xdr:colOff>127000</xdr:colOff>
      <xdr:row>18</xdr:row>
      <xdr:rowOff>1831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17441"/>
          <a:ext cx="647700" cy="1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138195</xdr:rowOff>
    </xdr:from>
    <xdr:to>
      <xdr:col>26</xdr:col>
      <xdr:colOff>50800</xdr:colOff>
      <xdr:row>17</xdr:row>
      <xdr:rowOff>155166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00470"/>
          <a:ext cx="698500" cy="16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115345</xdr:rowOff>
    </xdr:from>
    <xdr:to>
      <xdr:col>22</xdr:col>
      <xdr:colOff>114300</xdr:colOff>
      <xdr:row>17</xdr:row>
      <xdr:rowOff>138195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77620"/>
          <a:ext cx="698500" cy="2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115345</xdr:rowOff>
    </xdr:from>
    <xdr:to>
      <xdr:col>18</xdr:col>
      <xdr:colOff>177800</xdr:colOff>
      <xdr:row>18</xdr:row>
      <xdr:rowOff>11706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77620"/>
          <a:ext cx="698500" cy="67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122481</xdr:rowOff>
    </xdr:from>
    <xdr:to>
      <xdr:col>29</xdr:col>
      <xdr:colOff>177800</xdr:colOff>
      <xdr:row>18</xdr:row>
      <xdr:rowOff>52631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8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94558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5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104366</xdr:rowOff>
    </xdr:from>
    <xdr:to>
      <xdr:col>26</xdr:col>
      <xdr:colOff>101600</xdr:colOff>
      <xdr:row>18</xdr:row>
      <xdr:rowOff>34516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6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19293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87395</xdr:rowOff>
    </xdr:from>
    <xdr:to>
      <xdr:col>22</xdr:col>
      <xdr:colOff>165100</xdr:colOff>
      <xdr:row>18</xdr:row>
      <xdr:rowOff>17545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4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2322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3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64545</xdr:rowOff>
    </xdr:from>
    <xdr:to>
      <xdr:col>19</xdr:col>
      <xdr:colOff>38100</xdr:colOff>
      <xdr:row>17</xdr:row>
      <xdr:rowOff>166145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2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132356</xdr:rowOff>
    </xdr:from>
    <xdr:to>
      <xdr:col>15</xdr:col>
      <xdr:colOff>101600</xdr:colOff>
      <xdr:row>18</xdr:row>
      <xdr:rowOff>62506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9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72683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6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168243</xdr:rowOff>
    </xdr:from>
    <xdr:to>
      <xdr:col>29</xdr:col>
      <xdr:colOff>127000</xdr:colOff>
      <xdr:row>35</xdr:row>
      <xdr:rowOff>314090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78593"/>
          <a:ext cx="647700" cy="14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298867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0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168243</xdr:rowOff>
    </xdr:from>
    <xdr:to>
      <xdr:col>26</xdr:col>
      <xdr:colOff>50800</xdr:colOff>
      <xdr:row>36</xdr:row>
      <xdr:rowOff>9347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78593"/>
          <a:ext cx="698500" cy="18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9347</xdr:rowOff>
    </xdr:from>
    <xdr:to>
      <xdr:col>22</xdr:col>
      <xdr:colOff>114300</xdr:colOff>
      <xdr:row>36</xdr:row>
      <xdr:rowOff>28302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62597"/>
          <a:ext cx="6985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271018</xdr:rowOff>
    </xdr:from>
    <xdr:to>
      <xdr:col>18</xdr:col>
      <xdr:colOff>177800</xdr:colOff>
      <xdr:row>36</xdr:row>
      <xdr:rowOff>28302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81368"/>
          <a:ext cx="698500" cy="100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263290</xdr:rowOff>
    </xdr:from>
    <xdr:to>
      <xdr:col>29</xdr:col>
      <xdr:colOff>177800</xdr:colOff>
      <xdr:row>36</xdr:row>
      <xdr:rowOff>21990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7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108367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1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117443</xdr:rowOff>
    </xdr:from>
    <xdr:to>
      <xdr:col>26</xdr:col>
      <xdr:colOff>101600</xdr:colOff>
      <xdr:row>35</xdr:row>
      <xdr:rowOff>219043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2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229220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9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301447</xdr:rowOff>
    </xdr:from>
    <xdr:to>
      <xdr:col>22</xdr:col>
      <xdr:colOff>165100</xdr:colOff>
      <xdr:row>36</xdr:row>
      <xdr:rowOff>60147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1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70324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8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320402</xdr:rowOff>
    </xdr:from>
    <xdr:to>
      <xdr:col>19</xdr:col>
      <xdr:colOff>38100</xdr:colOff>
      <xdr:row>36</xdr:row>
      <xdr:rowOff>79102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3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220218</xdr:rowOff>
    </xdr:from>
    <xdr:to>
      <xdr:col>15</xdr:col>
      <xdr:colOff>101600</xdr:colOff>
      <xdr:row>35</xdr:row>
      <xdr:rowOff>321818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331995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9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3668</xdr:rowOff>
    </xdr:from>
    <xdr:to>
      <xdr:col>24</xdr:col>
      <xdr:colOff>63500</xdr:colOff>
      <xdr:row>36</xdr:row>
      <xdr:rowOff>3675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75868"/>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155549</xdr:rowOff>
    </xdr:from>
    <xdr:to>
      <xdr:col>19</xdr:col>
      <xdr:colOff>177800</xdr:colOff>
      <xdr:row>36</xdr:row>
      <xdr:rowOff>3668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56299"/>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155549</xdr:rowOff>
    </xdr:from>
    <xdr:to>
      <xdr:col>15</xdr:col>
      <xdr:colOff>50800</xdr:colOff>
      <xdr:row>35</xdr:row>
      <xdr:rowOff>156860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6299"/>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156860</xdr:rowOff>
    </xdr:from>
    <xdr:to>
      <xdr:col>10</xdr:col>
      <xdr:colOff>114300</xdr:colOff>
      <xdr:row>35</xdr:row>
      <xdr:rowOff>162247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57610"/>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124325</xdr:rowOff>
    </xdr:from>
    <xdr:to>
      <xdr:col>24</xdr:col>
      <xdr:colOff>114300</xdr:colOff>
      <xdr:row>36</xdr:row>
      <xdr:rowOff>54475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147202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124318</xdr:rowOff>
    </xdr:from>
    <xdr:to>
      <xdr:col>20</xdr:col>
      <xdr:colOff>38100</xdr:colOff>
      <xdr:row>36</xdr:row>
      <xdr:rowOff>54468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70995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0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104749</xdr:rowOff>
    </xdr:from>
    <xdr:to>
      <xdr:col>15</xdr:col>
      <xdr:colOff>101600</xdr:colOff>
      <xdr:row>36</xdr:row>
      <xdr:rowOff>34899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51426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8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106060</xdr:rowOff>
    </xdr:from>
    <xdr:to>
      <xdr:col>10</xdr:col>
      <xdr:colOff>165100</xdr:colOff>
      <xdr:row>36</xdr:row>
      <xdr:rowOff>36210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52737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111447</xdr:rowOff>
    </xdr:from>
    <xdr:to>
      <xdr:col>6</xdr:col>
      <xdr:colOff>38100</xdr:colOff>
      <xdr:row>36</xdr:row>
      <xdr:rowOff>41597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58124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7944</xdr:rowOff>
    </xdr:from>
    <xdr:to>
      <xdr:col>24</xdr:col>
      <xdr:colOff>63500</xdr:colOff>
      <xdr:row>56</xdr:row>
      <xdr:rowOff>15913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09144"/>
          <a:ext cx="8382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2458</xdr:rowOff>
    </xdr:from>
    <xdr:to>
      <xdr:col>19</xdr:col>
      <xdr:colOff>177800</xdr:colOff>
      <xdr:row>56</xdr:row>
      <xdr:rowOff>15913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03658"/>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2458</xdr:rowOff>
    </xdr:from>
    <xdr:to>
      <xdr:col>15</xdr:col>
      <xdr:colOff>50800</xdr:colOff>
      <xdr:row>56</xdr:row>
      <xdr:rowOff>23502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03658"/>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23502</xdr:rowOff>
    </xdr:from>
    <xdr:to>
      <xdr:col>10</xdr:col>
      <xdr:colOff>114300</xdr:colOff>
      <xdr:row>56</xdr:row>
      <xdr:rowOff>62849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24702"/>
          <a:ext cx="889000" cy="3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128594</xdr:rowOff>
    </xdr:from>
    <xdr:to>
      <xdr:col>24</xdr:col>
      <xdr:colOff>114300</xdr:colOff>
      <xdr:row>56</xdr:row>
      <xdr:rowOff>58744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107021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3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136563</xdr:rowOff>
    </xdr:from>
    <xdr:to>
      <xdr:col>20</xdr:col>
      <xdr:colOff>38100</xdr:colOff>
      <xdr:row>56</xdr:row>
      <xdr:rowOff>66713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57840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123108</xdr:rowOff>
    </xdr:from>
    <xdr:to>
      <xdr:col>15</xdr:col>
      <xdr:colOff>101600</xdr:colOff>
      <xdr:row>56</xdr:row>
      <xdr:rowOff>53258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44385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4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144152</xdr:rowOff>
    </xdr:from>
    <xdr:to>
      <xdr:col>10</xdr:col>
      <xdr:colOff>165100</xdr:colOff>
      <xdr:row>56</xdr:row>
      <xdr:rowOff>74302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65429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6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12049</xdr:rowOff>
    </xdr:from>
    <xdr:to>
      <xdr:col>6</xdr:col>
      <xdr:colOff>38100</xdr:colOff>
      <xdr:row>56</xdr:row>
      <xdr:rowOff>113649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1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104776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163931</xdr:rowOff>
    </xdr:from>
    <xdr:to>
      <xdr:col>24</xdr:col>
      <xdr:colOff>63500</xdr:colOff>
      <xdr:row>78</xdr:row>
      <xdr:rowOff>186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65581"/>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163931</xdr:rowOff>
    </xdr:from>
    <xdr:to>
      <xdr:col>19</xdr:col>
      <xdr:colOff>177800</xdr:colOff>
      <xdr:row>78</xdr:row>
      <xdr:rowOff>17148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65581"/>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17148</xdr:rowOff>
    </xdr:from>
    <xdr:to>
      <xdr:col>15</xdr:col>
      <xdr:colOff>50800</xdr:colOff>
      <xdr:row>78</xdr:row>
      <xdr:rowOff>29606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90248"/>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9147</xdr:rowOff>
    </xdr:from>
    <xdr:to>
      <xdr:col>10</xdr:col>
      <xdr:colOff>114300</xdr:colOff>
      <xdr:row>78</xdr:row>
      <xdr:rowOff>29606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82247"/>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120836</xdr:rowOff>
    </xdr:from>
    <xdr:to>
      <xdr:col>24</xdr:col>
      <xdr:colOff>114300</xdr:colOff>
      <xdr:row>78</xdr:row>
      <xdr:rowOff>50986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99263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0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113131</xdr:rowOff>
    </xdr:from>
    <xdr:to>
      <xdr:col>20</xdr:col>
      <xdr:colOff>38100</xdr:colOff>
      <xdr:row>78</xdr:row>
      <xdr:rowOff>43281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137798</xdr:rowOff>
    </xdr:from>
    <xdr:to>
      <xdr:col>15</xdr:col>
      <xdr:colOff>101600</xdr:colOff>
      <xdr:row>78</xdr:row>
      <xdr:rowOff>67948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3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59075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3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150256</xdr:rowOff>
    </xdr:from>
    <xdr:to>
      <xdr:col>10</xdr:col>
      <xdr:colOff>165100</xdr:colOff>
      <xdr:row>78</xdr:row>
      <xdr:rowOff>80406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71533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129797</xdr:rowOff>
    </xdr:from>
    <xdr:to>
      <xdr:col>6</xdr:col>
      <xdr:colOff>38100</xdr:colOff>
      <xdr:row>78</xdr:row>
      <xdr:rowOff>59947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51074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2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109035</xdr:rowOff>
    </xdr:from>
    <xdr:to>
      <xdr:col>24</xdr:col>
      <xdr:colOff>63500</xdr:colOff>
      <xdr:row>95</xdr:row>
      <xdr:rowOff>154510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396785"/>
          <a:ext cx="8382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109035</xdr:rowOff>
    </xdr:from>
    <xdr:to>
      <xdr:col>19</xdr:col>
      <xdr:colOff>177800</xdr:colOff>
      <xdr:row>95</xdr:row>
      <xdr:rowOff>120759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96785"/>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120759</xdr:rowOff>
    </xdr:from>
    <xdr:to>
      <xdr:col>15</xdr:col>
      <xdr:colOff>50800</xdr:colOff>
      <xdr:row>96</xdr:row>
      <xdr:rowOff>101719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08509"/>
          <a:ext cx="889000" cy="15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101719</xdr:rowOff>
    </xdr:from>
    <xdr:to>
      <xdr:col>10</xdr:col>
      <xdr:colOff>114300</xdr:colOff>
      <xdr:row>96</xdr:row>
      <xdr:rowOff>112105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60919"/>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103710</xdr:rowOff>
    </xdr:from>
    <xdr:to>
      <xdr:col>24</xdr:col>
      <xdr:colOff>114300</xdr:colOff>
      <xdr:row>96</xdr:row>
      <xdr:rowOff>33860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126587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58235</xdr:rowOff>
    </xdr:from>
    <xdr:to>
      <xdr:col>20</xdr:col>
      <xdr:colOff>38100</xdr:colOff>
      <xdr:row>95</xdr:row>
      <xdr:rowOff>159835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4912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2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69959</xdr:rowOff>
    </xdr:from>
    <xdr:to>
      <xdr:col>15</xdr:col>
      <xdr:colOff>101600</xdr:colOff>
      <xdr:row>96</xdr:row>
      <xdr:rowOff>109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3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50919</xdr:rowOff>
    </xdr:from>
    <xdr:to>
      <xdr:col>10</xdr:col>
      <xdr:colOff>165100</xdr:colOff>
      <xdr:row>96</xdr:row>
      <xdr:rowOff>152519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169046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61305</xdr:rowOff>
    </xdr:from>
    <xdr:to>
      <xdr:col>6</xdr:col>
      <xdr:colOff>38100</xdr:colOff>
      <xdr:row>96</xdr:row>
      <xdr:rowOff>162905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7982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47570</xdr:rowOff>
    </xdr:from>
    <xdr:to>
      <xdr:col>55</xdr:col>
      <xdr:colOff>0</xdr:colOff>
      <xdr:row>37</xdr:row>
      <xdr:rowOff>63302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91220"/>
          <a:ext cx="8382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38122</xdr:rowOff>
    </xdr:from>
    <xdr:to>
      <xdr:col>50</xdr:col>
      <xdr:colOff>114300</xdr:colOff>
      <xdr:row>37</xdr:row>
      <xdr:rowOff>63302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81772"/>
          <a:ext cx="8890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38122</xdr:rowOff>
    </xdr:from>
    <xdr:to>
      <xdr:col>45</xdr:col>
      <xdr:colOff>177800</xdr:colOff>
      <xdr:row>37</xdr:row>
      <xdr:rowOff>80614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81772"/>
          <a:ext cx="8890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80614</xdr:rowOff>
    </xdr:from>
    <xdr:to>
      <xdr:col>41</xdr:col>
      <xdr:colOff>50800</xdr:colOff>
      <xdr:row>37</xdr:row>
      <xdr:rowOff>94894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24264"/>
          <a:ext cx="8890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168220</xdr:rowOff>
    </xdr:from>
    <xdr:to>
      <xdr:col>55</xdr:col>
      <xdr:colOff>50800</xdr:colOff>
      <xdr:row>37</xdr:row>
      <xdr:rowOff>98370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4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146647</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12502</xdr:rowOff>
    </xdr:from>
    <xdr:to>
      <xdr:col>50</xdr:col>
      <xdr:colOff>165100</xdr:colOff>
      <xdr:row>37</xdr:row>
      <xdr:rowOff>114102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105229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158772</xdr:rowOff>
    </xdr:from>
    <xdr:to>
      <xdr:col>46</xdr:col>
      <xdr:colOff>38100</xdr:colOff>
      <xdr:row>37</xdr:row>
      <xdr:rowOff>88922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3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80049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29814</xdr:rowOff>
    </xdr:from>
    <xdr:to>
      <xdr:col>41</xdr:col>
      <xdr:colOff>101600</xdr:colOff>
      <xdr:row>37</xdr:row>
      <xdr:rowOff>131414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122541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44094</xdr:rowOff>
    </xdr:from>
    <xdr:to>
      <xdr:col>36</xdr:col>
      <xdr:colOff>165100</xdr:colOff>
      <xdr:row>37</xdr:row>
      <xdr:rowOff>145694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136821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136263</xdr:rowOff>
    </xdr:from>
    <xdr:to>
      <xdr:col>55</xdr:col>
      <xdr:colOff>0</xdr:colOff>
      <xdr:row>58</xdr:row>
      <xdr:rowOff>144844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80363"/>
          <a:ext cx="8382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98598</xdr:rowOff>
    </xdr:from>
    <xdr:to>
      <xdr:col>50</xdr:col>
      <xdr:colOff>114300</xdr:colOff>
      <xdr:row>58</xdr:row>
      <xdr:rowOff>136263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42698"/>
          <a:ext cx="889000" cy="3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93321</xdr:rowOff>
    </xdr:from>
    <xdr:to>
      <xdr:col>45</xdr:col>
      <xdr:colOff>177800</xdr:colOff>
      <xdr:row>58</xdr:row>
      <xdr:rowOff>98598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65971"/>
          <a:ext cx="889000" cy="17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93321</xdr:rowOff>
    </xdr:from>
    <xdr:to>
      <xdr:col>41</xdr:col>
      <xdr:colOff>50800</xdr:colOff>
      <xdr:row>58</xdr:row>
      <xdr:rowOff>105494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65971"/>
          <a:ext cx="889000" cy="18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94044</xdr:rowOff>
    </xdr:from>
    <xdr:to>
      <xdr:col>55</xdr:col>
      <xdr:colOff>50800</xdr:colOff>
      <xdr:row>59</xdr:row>
      <xdr:rowOff>24194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8971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85463</xdr:rowOff>
    </xdr:from>
    <xdr:to>
      <xdr:col>50</xdr:col>
      <xdr:colOff>165100</xdr:colOff>
      <xdr:row>59</xdr:row>
      <xdr:rowOff>15613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6740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47798</xdr:rowOff>
    </xdr:from>
    <xdr:to>
      <xdr:col>46</xdr:col>
      <xdr:colOff>38100</xdr:colOff>
      <xdr:row>58</xdr:row>
      <xdr:rowOff>149398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140525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42521</xdr:rowOff>
    </xdr:from>
    <xdr:to>
      <xdr:col>41</xdr:col>
      <xdr:colOff>101600</xdr:colOff>
      <xdr:row>57</xdr:row>
      <xdr:rowOff>144121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1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160648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9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54694</xdr:rowOff>
    </xdr:from>
    <xdr:to>
      <xdr:col>36</xdr:col>
      <xdr:colOff>165100</xdr:colOff>
      <xdr:row>58</xdr:row>
      <xdr:rowOff>156294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147421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107739</xdr:rowOff>
    </xdr:from>
    <xdr:to>
      <xdr:col>55</xdr:col>
      <xdr:colOff>0</xdr:colOff>
      <xdr:row>78</xdr:row>
      <xdr:rowOff>117549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80839"/>
          <a:ext cx="8382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107739</xdr:rowOff>
    </xdr:from>
    <xdr:to>
      <xdr:col>50</xdr:col>
      <xdr:colOff>114300</xdr:colOff>
      <xdr:row>78</xdr:row>
      <xdr:rowOff>123028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80839"/>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42737</xdr:rowOff>
    </xdr:from>
    <xdr:to>
      <xdr:col>45</xdr:col>
      <xdr:colOff>177800</xdr:colOff>
      <xdr:row>78</xdr:row>
      <xdr:rowOff>123028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244387"/>
          <a:ext cx="889000" cy="25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42737</xdr:rowOff>
    </xdr:from>
    <xdr:to>
      <xdr:col>41</xdr:col>
      <xdr:colOff>50800</xdr:colOff>
      <xdr:row>78</xdr:row>
      <xdr:rowOff>52994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244387"/>
          <a:ext cx="889000" cy="18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66749</xdr:rowOff>
    </xdr:from>
    <xdr:to>
      <xdr:col>55</xdr:col>
      <xdr:colOff>50800</xdr:colOff>
      <xdr:row>78</xdr:row>
      <xdr:rowOff>168349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153126</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5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56939</xdr:rowOff>
    </xdr:from>
    <xdr:to>
      <xdr:col>50</xdr:col>
      <xdr:colOff>165100</xdr:colOff>
      <xdr:row>78</xdr:row>
      <xdr:rowOff>158539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149666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72228</xdr:rowOff>
    </xdr:from>
    <xdr:to>
      <xdr:col>46</xdr:col>
      <xdr:colOff>38100</xdr:colOff>
      <xdr:row>79</xdr:row>
      <xdr:rowOff>2378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164955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163387</xdr:rowOff>
    </xdr:from>
    <xdr:to>
      <xdr:col>41</xdr:col>
      <xdr:colOff>101600</xdr:colOff>
      <xdr:row>77</xdr:row>
      <xdr:rowOff>93537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1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110064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96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2194</xdr:rowOff>
    </xdr:from>
    <xdr:to>
      <xdr:col>36</xdr:col>
      <xdr:colOff>165100</xdr:colOff>
      <xdr:row>78</xdr:row>
      <xdr:rowOff>103794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94921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6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76687</xdr:rowOff>
    </xdr:from>
    <xdr:to>
      <xdr:col>55</xdr:col>
      <xdr:colOff>0</xdr:colOff>
      <xdr:row>98</xdr:row>
      <xdr:rowOff>134260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78787"/>
          <a:ext cx="838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29386</xdr:rowOff>
    </xdr:from>
    <xdr:to>
      <xdr:col>50</xdr:col>
      <xdr:colOff>114300</xdr:colOff>
      <xdr:row>98</xdr:row>
      <xdr:rowOff>134260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31486"/>
          <a:ext cx="889000" cy="10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23971</xdr:rowOff>
    </xdr:from>
    <xdr:to>
      <xdr:col>45</xdr:col>
      <xdr:colOff>177800</xdr:colOff>
      <xdr:row>98</xdr:row>
      <xdr:rowOff>29386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54621"/>
          <a:ext cx="889000" cy="17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23971</xdr:rowOff>
    </xdr:from>
    <xdr:to>
      <xdr:col>41</xdr:col>
      <xdr:colOff>50800</xdr:colOff>
      <xdr:row>98</xdr:row>
      <xdr:rowOff>89278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54621"/>
          <a:ext cx="889000" cy="23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25887</xdr:rowOff>
    </xdr:from>
    <xdr:to>
      <xdr:col>55</xdr:col>
      <xdr:colOff>50800</xdr:colOff>
      <xdr:row>98</xdr:row>
      <xdr:rowOff>127487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112264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83460</xdr:rowOff>
    </xdr:from>
    <xdr:to>
      <xdr:col>50</xdr:col>
      <xdr:colOff>165100</xdr:colOff>
      <xdr:row>99</xdr:row>
      <xdr:rowOff>13610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4737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150036</xdr:rowOff>
    </xdr:from>
    <xdr:to>
      <xdr:col>46</xdr:col>
      <xdr:colOff>38100</xdr:colOff>
      <xdr:row>98</xdr:row>
      <xdr:rowOff>80186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71313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7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144621</xdr:rowOff>
    </xdr:from>
    <xdr:to>
      <xdr:col>41</xdr:col>
      <xdr:colOff>101600</xdr:colOff>
      <xdr:row>97</xdr:row>
      <xdr:rowOff>74771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91298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38478</xdr:rowOff>
    </xdr:from>
    <xdr:to>
      <xdr:col>36</xdr:col>
      <xdr:colOff>165100</xdr:colOff>
      <xdr:row>98</xdr:row>
      <xdr:rowOff>140078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131205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28124</xdr:rowOff>
    </xdr:from>
    <xdr:to>
      <xdr:col>85</xdr:col>
      <xdr:colOff>127000</xdr:colOff>
      <xdr:row>37</xdr:row>
      <xdr:rowOff>10160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200324"/>
          <a:ext cx="838200" cy="15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74509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8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28124</xdr:rowOff>
    </xdr:from>
    <xdr:to>
      <xdr:col>81</xdr:col>
      <xdr:colOff>50800</xdr:colOff>
      <xdr:row>38</xdr:row>
      <xdr:rowOff>40316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200324"/>
          <a:ext cx="889000" cy="3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50734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40316</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55416"/>
          <a:ext cx="889000" cy="17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25343</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11893"/>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130810</xdr:rowOff>
    </xdr:from>
    <xdr:to>
      <xdr:col>85</xdr:col>
      <xdr:colOff>177800</xdr:colOff>
      <xdr:row>37</xdr:row>
      <xdr:rowOff>60960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153687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148774</xdr:rowOff>
    </xdr:from>
    <xdr:to>
      <xdr:col>81</xdr:col>
      <xdr:colOff>101600</xdr:colOff>
      <xdr:row>36</xdr:row>
      <xdr:rowOff>78924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1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95451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92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160966</xdr:rowOff>
    </xdr:from>
    <xdr:to>
      <xdr:col>76</xdr:col>
      <xdr:colOff>165100</xdr:colOff>
      <xdr:row>38</xdr:row>
      <xdr:rowOff>91116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82243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9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145993</xdr:rowOff>
    </xdr:from>
    <xdr:to>
      <xdr:col>67</xdr:col>
      <xdr:colOff>101600</xdr:colOff>
      <xdr:row>39</xdr:row>
      <xdr:rowOff>76143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67270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5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117740</xdr:rowOff>
    </xdr:from>
    <xdr:to>
      <xdr:col>85</xdr:col>
      <xdr:colOff>127000</xdr:colOff>
      <xdr:row>76</xdr:row>
      <xdr:rowOff>137542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47940"/>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117740</xdr:rowOff>
    </xdr:from>
    <xdr:to>
      <xdr:col>81</xdr:col>
      <xdr:colOff>50800</xdr:colOff>
      <xdr:row>77</xdr:row>
      <xdr:rowOff>13632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47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9686</xdr:rowOff>
    </xdr:from>
    <xdr:to>
      <xdr:col>76</xdr:col>
      <xdr:colOff>114300</xdr:colOff>
      <xdr:row>77</xdr:row>
      <xdr:rowOff>13632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11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135234</xdr:rowOff>
    </xdr:from>
    <xdr:to>
      <xdr:col>71</xdr:col>
      <xdr:colOff>177800</xdr:colOff>
      <xdr:row>77</xdr:row>
      <xdr:rowOff>9686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6543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86742</xdr:rowOff>
    </xdr:from>
    <xdr:to>
      <xdr:col>85</xdr:col>
      <xdr:colOff>177800</xdr:colOff>
      <xdr:row>77</xdr:row>
      <xdr:rowOff>16892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109619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66940</xdr:rowOff>
    </xdr:from>
    <xdr:to>
      <xdr:col>81</xdr:col>
      <xdr:colOff>101600</xdr:colOff>
      <xdr:row>76</xdr:row>
      <xdr:rowOff>168540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13618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134282</xdr:rowOff>
    </xdr:from>
    <xdr:to>
      <xdr:col>76</xdr:col>
      <xdr:colOff>165100</xdr:colOff>
      <xdr:row>77</xdr:row>
      <xdr:rowOff>64432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55559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130336</xdr:rowOff>
    </xdr:from>
    <xdr:to>
      <xdr:col>72</xdr:col>
      <xdr:colOff>38100</xdr:colOff>
      <xdr:row>77</xdr:row>
      <xdr:rowOff>60486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51613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84434</xdr:rowOff>
    </xdr:from>
    <xdr:to>
      <xdr:col>67</xdr:col>
      <xdr:colOff>101600</xdr:colOff>
      <xdr:row>77</xdr:row>
      <xdr:rowOff>14584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31110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54404</xdr:rowOff>
    </xdr:from>
    <xdr:to>
      <xdr:col>85</xdr:col>
      <xdr:colOff>127000</xdr:colOff>
      <xdr:row>98</xdr:row>
      <xdr:rowOff>66889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56504"/>
          <a:ext cx="8382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55352</xdr:rowOff>
    </xdr:from>
    <xdr:to>
      <xdr:col>81</xdr:col>
      <xdr:colOff>50800</xdr:colOff>
      <xdr:row>98</xdr:row>
      <xdr:rowOff>66889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57452"/>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164455</xdr:rowOff>
    </xdr:from>
    <xdr:to>
      <xdr:col>76</xdr:col>
      <xdr:colOff>114300</xdr:colOff>
      <xdr:row>98</xdr:row>
      <xdr:rowOff>55352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95105"/>
          <a:ext cx="889000" cy="6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164455</xdr:rowOff>
    </xdr:from>
    <xdr:to>
      <xdr:col>71</xdr:col>
      <xdr:colOff>177800</xdr:colOff>
      <xdr:row>98</xdr:row>
      <xdr:rowOff>74839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795105"/>
          <a:ext cx="889000" cy="8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3604</xdr:rowOff>
    </xdr:from>
    <xdr:to>
      <xdr:col>85</xdr:col>
      <xdr:colOff>177800</xdr:colOff>
      <xdr:row>98</xdr:row>
      <xdr:rowOff>105204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16089</xdr:rowOff>
    </xdr:from>
    <xdr:to>
      <xdr:col>81</xdr:col>
      <xdr:colOff>101600</xdr:colOff>
      <xdr:row>98</xdr:row>
      <xdr:rowOff>117689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1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108816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4552</xdr:rowOff>
    </xdr:from>
    <xdr:to>
      <xdr:col>76</xdr:col>
      <xdr:colOff>165100</xdr:colOff>
      <xdr:row>98</xdr:row>
      <xdr:rowOff>106152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97279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8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113655</xdr:rowOff>
    </xdr:from>
    <xdr:to>
      <xdr:col>72</xdr:col>
      <xdr:colOff>38100</xdr:colOff>
      <xdr:row>98</xdr:row>
      <xdr:rowOff>43805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60332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24039</xdr:rowOff>
    </xdr:from>
    <xdr:to>
      <xdr:col>67</xdr:col>
      <xdr:colOff>101600</xdr:colOff>
      <xdr:row>98</xdr:row>
      <xdr:rowOff>125639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116766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1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25812</xdr:rowOff>
    </xdr:from>
    <xdr:to>
      <xdr:col>116</xdr:col>
      <xdr:colOff>63500</xdr:colOff>
      <xdr:row>30</xdr:row>
      <xdr:rowOff>41539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5169312"/>
          <a:ext cx="8382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153967</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7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25812</xdr:rowOff>
    </xdr:from>
    <xdr:to>
      <xdr:col>111</xdr:col>
      <xdr:colOff>177800</xdr:colOff>
      <xdr:row>36</xdr:row>
      <xdr:rowOff>16302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5169312"/>
          <a:ext cx="889000" cy="10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104132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16302</xdr:rowOff>
    </xdr:from>
    <xdr:to>
      <xdr:col>107</xdr:col>
      <xdr:colOff>50800</xdr:colOff>
      <xdr:row>36</xdr:row>
      <xdr:rowOff>20828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18850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20828</xdr:rowOff>
    </xdr:from>
    <xdr:to>
      <xdr:col>102</xdr:col>
      <xdr:colOff>114300</xdr:colOff>
      <xdr:row>36</xdr:row>
      <xdr:rowOff>38567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193028"/>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140388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130878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162189</xdr:rowOff>
    </xdr:from>
    <xdr:to>
      <xdr:col>116</xdr:col>
      <xdr:colOff>114300</xdr:colOff>
      <xdr:row>30</xdr:row>
      <xdr:rowOff>92339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51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115216</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50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146462</xdr:rowOff>
    </xdr:from>
    <xdr:to>
      <xdr:col>112</xdr:col>
      <xdr:colOff>38100</xdr:colOff>
      <xdr:row>30</xdr:row>
      <xdr:rowOff>76612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51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93139</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48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136952</xdr:rowOff>
    </xdr:from>
    <xdr:to>
      <xdr:col>107</xdr:col>
      <xdr:colOff>101600</xdr:colOff>
      <xdr:row>36</xdr:row>
      <xdr:rowOff>67102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1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83629</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67111" y="59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141478</xdr:rowOff>
    </xdr:from>
    <xdr:to>
      <xdr:col>102</xdr:col>
      <xdr:colOff>165100</xdr:colOff>
      <xdr:row>36</xdr:row>
      <xdr:rowOff>71628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88155</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78111" y="59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159217</xdr:rowOff>
    </xdr:from>
    <xdr:to>
      <xdr:col>98</xdr:col>
      <xdr:colOff>38100</xdr:colOff>
      <xdr:row>36</xdr:row>
      <xdr:rowOff>89367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15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105894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593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99466</xdr:rowOff>
    </xdr:from>
    <xdr:to>
      <xdr:col>116</xdr:col>
      <xdr:colOff>63500</xdr:colOff>
      <xdr:row>58</xdr:row>
      <xdr:rowOff>100914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4356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100914</xdr:rowOff>
    </xdr:from>
    <xdr:to>
      <xdr:col>111</xdr:col>
      <xdr:colOff>177800</xdr:colOff>
      <xdr:row>58</xdr:row>
      <xdr:rowOff>102515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4501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102515</xdr:rowOff>
    </xdr:from>
    <xdr:to>
      <xdr:col>107</xdr:col>
      <xdr:colOff>50800</xdr:colOff>
      <xdr:row>58</xdr:row>
      <xdr:rowOff>104115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4661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95733</xdr:rowOff>
    </xdr:from>
    <xdr:to>
      <xdr:col>102</xdr:col>
      <xdr:colOff>114300</xdr:colOff>
      <xdr:row>58</xdr:row>
      <xdr:rowOff>104115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3983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48666</xdr:rowOff>
    </xdr:from>
    <xdr:to>
      <xdr:col>116</xdr:col>
      <xdr:colOff>114300</xdr:colOff>
      <xdr:row>58</xdr:row>
      <xdr:rowOff>150266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140250</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1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50114</xdr:rowOff>
    </xdr:from>
    <xdr:to>
      <xdr:col>112</xdr:col>
      <xdr:colOff>38100</xdr:colOff>
      <xdr:row>58</xdr:row>
      <xdr:rowOff>151714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142841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8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51715</xdr:rowOff>
    </xdr:from>
    <xdr:to>
      <xdr:col>107</xdr:col>
      <xdr:colOff>101600</xdr:colOff>
      <xdr:row>58</xdr:row>
      <xdr:rowOff>153315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144442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53315</xdr:rowOff>
    </xdr:from>
    <xdr:to>
      <xdr:col>102</xdr:col>
      <xdr:colOff>165100</xdr:colOff>
      <xdr:row>58</xdr:row>
      <xdr:rowOff>154915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146042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9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44933</xdr:rowOff>
    </xdr:from>
    <xdr:to>
      <xdr:col>98</xdr:col>
      <xdr:colOff>38100</xdr:colOff>
      <xdr:row>58</xdr:row>
      <xdr:rowOff>146533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137660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8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159251</xdr:rowOff>
    </xdr:from>
    <xdr:to>
      <xdr:col>116</xdr:col>
      <xdr:colOff>63500</xdr:colOff>
      <xdr:row>76</xdr:row>
      <xdr:rowOff>16560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18001"/>
          <a:ext cx="838200" cy="2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15439</xdr:rowOff>
    </xdr:from>
    <xdr:to>
      <xdr:col>111</xdr:col>
      <xdr:colOff>177800</xdr:colOff>
      <xdr:row>76</xdr:row>
      <xdr:rowOff>16560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4563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149301</xdr:rowOff>
    </xdr:from>
    <xdr:to>
      <xdr:col>107</xdr:col>
      <xdr:colOff>50800</xdr:colOff>
      <xdr:row>76</xdr:row>
      <xdr:rowOff>15439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08051"/>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149301</xdr:rowOff>
    </xdr:from>
    <xdr:to>
      <xdr:col>102</xdr:col>
      <xdr:colOff>114300</xdr:colOff>
      <xdr:row>76</xdr:row>
      <xdr:rowOff>47454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08051"/>
          <a:ext cx="889000" cy="6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108451</xdr:rowOff>
    </xdr:from>
    <xdr:to>
      <xdr:col>116</xdr:col>
      <xdr:colOff>114300</xdr:colOff>
      <xdr:row>76</xdr:row>
      <xdr:rowOff>38601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131328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8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137211</xdr:rowOff>
    </xdr:from>
    <xdr:to>
      <xdr:col>112</xdr:col>
      <xdr:colOff>38100</xdr:colOff>
      <xdr:row>76</xdr:row>
      <xdr:rowOff>67360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959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83888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136089</xdr:rowOff>
    </xdr:from>
    <xdr:to>
      <xdr:col>107</xdr:col>
      <xdr:colOff>101600</xdr:colOff>
      <xdr:row>76</xdr:row>
      <xdr:rowOff>66239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82766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98501</xdr:rowOff>
    </xdr:from>
    <xdr:to>
      <xdr:col>102</xdr:col>
      <xdr:colOff>165100</xdr:colOff>
      <xdr:row>76</xdr:row>
      <xdr:rowOff>28651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45178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168104</xdr:rowOff>
    </xdr:from>
    <xdr:to>
      <xdr:col>98</xdr:col>
      <xdr:colOff>38100</xdr:colOff>
      <xdr:row>76</xdr:row>
      <xdr:rowOff>98254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114781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類似団体内で最もコストが高い投資及び出資金については、国民宿舎事業に対する出資額が</a:t>
          </a:r>
          <a:r>
            <a:rPr kumimoji="1" lang="en-US" altLang="ja-JP" sz="1300" baseline="0">
              <a:latin typeface="ＭＳ Ｐゴシック" panose="020B0600070205080204" pitchFamily="50" charset="-128"/>
              <a:ea typeface="ＭＳ Ｐゴシック" panose="020B0600070205080204" pitchFamily="50" charset="-128"/>
            </a:rPr>
            <a:t>210</a:t>
          </a:r>
          <a:r>
            <a:rPr kumimoji="1" lang="ja-JP" altLang="en-US" sz="1300" baseline="0">
              <a:latin typeface="ＭＳ Ｐゴシック" panose="020B0600070205080204" pitchFamily="50" charset="-128"/>
              <a:ea typeface="ＭＳ Ｐゴシック" panose="020B0600070205080204" pitchFamily="50" charset="-128"/>
            </a:rPr>
            <a:t>百万円と依然多額に上っていることによる。なお、当該事業は経営改善を期し、平成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年度から指定管理者による施設運営に移行しており、当面は債務整理に伴う多額の負担を余儀なくされているところである。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次に高いコストとなっている災害復旧事業費については、前年度に平成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年鳥取県中部地震に係る復旧工事が完了したこともあり、事業費としては</a:t>
          </a:r>
          <a:r>
            <a:rPr kumimoji="1" lang="en-US" altLang="ja-JP" sz="1300" baseline="0">
              <a:latin typeface="ＭＳ Ｐゴシック" panose="020B0600070205080204" pitchFamily="50" charset="-128"/>
              <a:ea typeface="ＭＳ Ｐゴシック" panose="020B0600070205080204" pitchFamily="50" charset="-128"/>
            </a:rPr>
            <a:t>64</a:t>
          </a:r>
          <a:r>
            <a:rPr kumimoji="1" lang="ja-JP" altLang="en-US" sz="1300" baseline="0">
              <a:latin typeface="ＭＳ Ｐゴシック" panose="020B0600070205080204" pitchFamily="50" charset="-128"/>
              <a:ea typeface="ＭＳ Ｐゴシック" panose="020B0600070205080204" pitchFamily="50" charset="-128"/>
            </a:rPr>
            <a:t>百万円の減となっているものの、平成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年台風第</a:t>
          </a:r>
          <a:r>
            <a:rPr kumimoji="1" lang="en-US" altLang="ja-JP" sz="1300" baseline="0">
              <a:latin typeface="ＭＳ Ｐゴシック" panose="020B0600070205080204" pitchFamily="50" charset="-128"/>
              <a:ea typeface="ＭＳ Ｐゴシック" panose="020B0600070205080204" pitchFamily="50" charset="-128"/>
            </a:rPr>
            <a:t>21</a:t>
          </a:r>
          <a:r>
            <a:rPr kumimoji="1" lang="ja-JP" altLang="en-US" sz="1300" baseline="0">
              <a:latin typeface="ＭＳ Ｐゴシック" panose="020B0600070205080204" pitchFamily="50" charset="-128"/>
              <a:ea typeface="ＭＳ Ｐゴシック" panose="020B0600070205080204" pitchFamily="50" charset="-128"/>
            </a:rPr>
            <a:t>号をはじめとした前年度の豪雨被害に係る復旧工事、加えて平成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年７月豪雨及び台風第</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号被害に係る負担も大きく、引き続き類似団体平均を上回る結果となっている。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120142</xdr:rowOff>
    </xdr:from>
    <xdr:to>
      <xdr:col>24</xdr:col>
      <xdr:colOff>63500</xdr:colOff>
      <xdr:row>34</xdr:row>
      <xdr:rowOff>144653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9442"/>
          <a:ext cx="8382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141478</xdr:rowOff>
    </xdr:from>
    <xdr:to>
      <xdr:col>19</xdr:col>
      <xdr:colOff>177800</xdr:colOff>
      <xdr:row>34</xdr:row>
      <xdr:rowOff>144653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70778"/>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46736</xdr:rowOff>
    </xdr:from>
    <xdr:to>
      <xdr:col>15</xdr:col>
      <xdr:colOff>50800</xdr:colOff>
      <xdr:row>34</xdr:row>
      <xdr:rowOff>141478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76036"/>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46736</xdr:rowOff>
    </xdr:from>
    <xdr:to>
      <xdr:col>10</xdr:col>
      <xdr:colOff>114300</xdr:colOff>
      <xdr:row>34</xdr:row>
      <xdr:rowOff>148463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76036"/>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69342</xdr:rowOff>
    </xdr:from>
    <xdr:to>
      <xdr:col>24</xdr:col>
      <xdr:colOff>114300</xdr:colOff>
      <xdr:row>34</xdr:row>
      <xdr:rowOff>170942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92219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93853</xdr:rowOff>
    </xdr:from>
    <xdr:to>
      <xdr:col>20</xdr:col>
      <xdr:colOff>38100</xdr:colOff>
      <xdr:row>35</xdr:row>
      <xdr:rowOff>24003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40530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90678</xdr:rowOff>
    </xdr:from>
    <xdr:to>
      <xdr:col>15</xdr:col>
      <xdr:colOff>101600</xdr:colOff>
      <xdr:row>35</xdr:row>
      <xdr:rowOff>20828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37355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167386</xdr:rowOff>
    </xdr:from>
    <xdr:to>
      <xdr:col>10</xdr:col>
      <xdr:colOff>165100</xdr:colOff>
      <xdr:row>34</xdr:row>
      <xdr:rowOff>97536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114063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97663</xdr:rowOff>
    </xdr:from>
    <xdr:to>
      <xdr:col>6</xdr:col>
      <xdr:colOff>38100</xdr:colOff>
      <xdr:row>35</xdr:row>
      <xdr:rowOff>27813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44340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27915</xdr:rowOff>
    </xdr:from>
    <xdr:to>
      <xdr:col>24</xdr:col>
      <xdr:colOff>63500</xdr:colOff>
      <xdr:row>58</xdr:row>
      <xdr:rowOff>31151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72015"/>
          <a:ext cx="838200" cy="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167535</xdr:rowOff>
    </xdr:from>
    <xdr:to>
      <xdr:col>19</xdr:col>
      <xdr:colOff>177800</xdr:colOff>
      <xdr:row>58</xdr:row>
      <xdr:rowOff>27915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40185"/>
          <a:ext cx="889000" cy="3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38609</xdr:rowOff>
    </xdr:from>
    <xdr:to>
      <xdr:col>15</xdr:col>
      <xdr:colOff>50800</xdr:colOff>
      <xdr:row>57</xdr:row>
      <xdr:rowOff>167535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11259"/>
          <a:ext cx="889000" cy="12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38609</xdr:rowOff>
    </xdr:from>
    <xdr:to>
      <xdr:col>10</xdr:col>
      <xdr:colOff>114300</xdr:colOff>
      <xdr:row>58</xdr:row>
      <xdr:rowOff>19586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11259"/>
          <a:ext cx="889000" cy="1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151801</xdr:rowOff>
    </xdr:from>
    <xdr:to>
      <xdr:col>24</xdr:col>
      <xdr:colOff>114300</xdr:colOff>
      <xdr:row>58</xdr:row>
      <xdr:rowOff>81951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7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148565</xdr:rowOff>
    </xdr:from>
    <xdr:to>
      <xdr:col>20</xdr:col>
      <xdr:colOff>38100</xdr:colOff>
      <xdr:row>58</xdr:row>
      <xdr:rowOff>78715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69842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1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116735</xdr:rowOff>
    </xdr:from>
    <xdr:to>
      <xdr:col>15</xdr:col>
      <xdr:colOff>101600</xdr:colOff>
      <xdr:row>58</xdr:row>
      <xdr:rowOff>46885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63412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6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159259</xdr:rowOff>
    </xdr:from>
    <xdr:to>
      <xdr:col>10</xdr:col>
      <xdr:colOff>165100</xdr:colOff>
      <xdr:row>57</xdr:row>
      <xdr:rowOff>89409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105936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140236</xdr:rowOff>
    </xdr:from>
    <xdr:to>
      <xdr:col>6</xdr:col>
      <xdr:colOff>38100</xdr:colOff>
      <xdr:row>58</xdr:row>
      <xdr:rowOff>70386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61513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0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115740</xdr:rowOff>
    </xdr:from>
    <xdr:to>
      <xdr:col>24</xdr:col>
      <xdr:colOff>63500</xdr:colOff>
      <xdr:row>74</xdr:row>
      <xdr:rowOff>34163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31590"/>
          <a:ext cx="838200" cy="8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109296</xdr:rowOff>
    </xdr:from>
    <xdr:to>
      <xdr:col>19</xdr:col>
      <xdr:colOff>177800</xdr:colOff>
      <xdr:row>73</xdr:row>
      <xdr:rowOff>115740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625146"/>
          <a:ext cx="8890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109296</xdr:rowOff>
    </xdr:from>
    <xdr:to>
      <xdr:col>15</xdr:col>
      <xdr:colOff>50800</xdr:colOff>
      <xdr:row>74</xdr:row>
      <xdr:rowOff>122838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25146"/>
          <a:ext cx="889000" cy="18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122838</xdr:rowOff>
    </xdr:from>
    <xdr:to>
      <xdr:col>10</xdr:col>
      <xdr:colOff>114300</xdr:colOff>
      <xdr:row>75</xdr:row>
      <xdr:rowOff>26412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10138"/>
          <a:ext cx="889000" cy="7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154813</xdr:rowOff>
    </xdr:from>
    <xdr:to>
      <xdr:col>24</xdr:col>
      <xdr:colOff>114300</xdr:colOff>
      <xdr:row>74</xdr:row>
      <xdr:rowOff>84963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2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64940</xdr:rowOff>
    </xdr:from>
    <xdr:to>
      <xdr:col>20</xdr:col>
      <xdr:colOff>38100</xdr:colOff>
      <xdr:row>73</xdr:row>
      <xdr:rowOff>166540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11617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5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58496</xdr:rowOff>
    </xdr:from>
    <xdr:to>
      <xdr:col>15</xdr:col>
      <xdr:colOff>101600</xdr:colOff>
      <xdr:row>73</xdr:row>
      <xdr:rowOff>160096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5173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72038</xdr:rowOff>
    </xdr:from>
    <xdr:to>
      <xdr:col>10</xdr:col>
      <xdr:colOff>165100</xdr:colOff>
      <xdr:row>75</xdr:row>
      <xdr:rowOff>2188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18715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3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147062</xdr:rowOff>
    </xdr:from>
    <xdr:to>
      <xdr:col>6</xdr:col>
      <xdr:colOff>38100</xdr:colOff>
      <xdr:row>75</xdr:row>
      <xdr:rowOff>77212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93739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0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162277</xdr:rowOff>
    </xdr:from>
    <xdr:to>
      <xdr:col>24</xdr:col>
      <xdr:colOff>63500</xdr:colOff>
      <xdr:row>98</xdr:row>
      <xdr:rowOff>168844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64377"/>
          <a:ext cx="8382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167100</xdr:rowOff>
    </xdr:from>
    <xdr:to>
      <xdr:col>19</xdr:col>
      <xdr:colOff>177800</xdr:colOff>
      <xdr:row>98</xdr:row>
      <xdr:rowOff>168844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69200"/>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167100</xdr:rowOff>
    </xdr:from>
    <xdr:to>
      <xdr:col>15</xdr:col>
      <xdr:colOff>50800</xdr:colOff>
      <xdr:row>98</xdr:row>
      <xdr:rowOff>170100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9200"/>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170100</xdr:rowOff>
    </xdr:from>
    <xdr:to>
      <xdr:col>10</xdr:col>
      <xdr:colOff>114300</xdr:colOff>
      <xdr:row>99</xdr:row>
      <xdr:rowOff>1335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72200"/>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111477</xdr:rowOff>
    </xdr:from>
    <xdr:to>
      <xdr:col>24</xdr:col>
      <xdr:colOff>114300</xdr:colOff>
      <xdr:row>99</xdr:row>
      <xdr:rowOff>41627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26404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118044</xdr:rowOff>
    </xdr:from>
    <xdr:to>
      <xdr:col>20</xdr:col>
      <xdr:colOff>38100</xdr:colOff>
      <xdr:row>99</xdr:row>
      <xdr:rowOff>48194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39321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116300</xdr:rowOff>
    </xdr:from>
    <xdr:to>
      <xdr:col>15</xdr:col>
      <xdr:colOff>101600</xdr:colOff>
      <xdr:row>99</xdr:row>
      <xdr:rowOff>46450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37577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119300</xdr:rowOff>
    </xdr:from>
    <xdr:to>
      <xdr:col>10</xdr:col>
      <xdr:colOff>165100</xdr:colOff>
      <xdr:row>99</xdr:row>
      <xdr:rowOff>49450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40577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121985</xdr:rowOff>
    </xdr:from>
    <xdr:to>
      <xdr:col>6</xdr:col>
      <xdr:colOff>38100</xdr:colOff>
      <xdr:row>99</xdr:row>
      <xdr:rowOff>52135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43262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99466</xdr:rowOff>
    </xdr:from>
    <xdr:to>
      <xdr:col>55</xdr:col>
      <xdr:colOff>0</xdr:colOff>
      <xdr:row>38</xdr:row>
      <xdr:rowOff>100914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456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50182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100914</xdr:rowOff>
    </xdr:from>
    <xdr:to>
      <xdr:col>50</xdr:col>
      <xdr:colOff>114300</xdr:colOff>
      <xdr:row>38</xdr:row>
      <xdr:rowOff>102515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1601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166464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102515</xdr:rowOff>
    </xdr:from>
    <xdr:to>
      <xdr:col>45</xdr:col>
      <xdr:colOff>177800</xdr:colOff>
      <xdr:row>38</xdr:row>
      <xdr:rowOff>104115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1761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159681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104115</xdr:rowOff>
    </xdr:from>
    <xdr:to>
      <xdr:col>41</xdr:col>
      <xdr:colOff>50800</xdr:colOff>
      <xdr:row>38</xdr:row>
      <xdr:rowOff>105639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192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48666</xdr:rowOff>
    </xdr:from>
    <xdr:to>
      <xdr:col>55</xdr:col>
      <xdr:colOff>50800</xdr:colOff>
      <xdr:row>38</xdr:row>
      <xdr:rowOff>150266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8043</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50114</xdr:rowOff>
    </xdr:from>
    <xdr:to>
      <xdr:col>50</xdr:col>
      <xdr:colOff>165100</xdr:colOff>
      <xdr:row>38</xdr:row>
      <xdr:rowOff>151714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168241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51715</xdr:rowOff>
    </xdr:from>
    <xdr:to>
      <xdr:col>46</xdr:col>
      <xdr:colOff>38100</xdr:colOff>
      <xdr:row>38</xdr:row>
      <xdr:rowOff>153315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169841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53315</xdr:rowOff>
    </xdr:from>
    <xdr:to>
      <xdr:col>41</xdr:col>
      <xdr:colOff>101600</xdr:colOff>
      <xdr:row>38</xdr:row>
      <xdr:rowOff>154915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171442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54839</xdr:rowOff>
    </xdr:from>
    <xdr:to>
      <xdr:col>36</xdr:col>
      <xdr:colOff>165100</xdr:colOff>
      <xdr:row>38</xdr:row>
      <xdr:rowOff>156439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147566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80407</xdr:rowOff>
    </xdr:from>
    <xdr:to>
      <xdr:col>55</xdr:col>
      <xdr:colOff>0</xdr:colOff>
      <xdr:row>56</xdr:row>
      <xdr:rowOff>91317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681607"/>
          <a:ext cx="838200" cy="1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53318</xdr:rowOff>
    </xdr:from>
    <xdr:to>
      <xdr:col>50</xdr:col>
      <xdr:colOff>114300</xdr:colOff>
      <xdr:row>56</xdr:row>
      <xdr:rowOff>80407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654518"/>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16313</xdr:rowOff>
    </xdr:from>
    <xdr:to>
      <xdr:col>45</xdr:col>
      <xdr:colOff>177800</xdr:colOff>
      <xdr:row>56</xdr:row>
      <xdr:rowOff>53318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17513"/>
          <a:ext cx="889000" cy="3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16313</xdr:rowOff>
    </xdr:from>
    <xdr:to>
      <xdr:col>41</xdr:col>
      <xdr:colOff>50800</xdr:colOff>
      <xdr:row>56</xdr:row>
      <xdr:rowOff>124870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17513"/>
          <a:ext cx="889000" cy="10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40517</xdr:rowOff>
    </xdr:from>
    <xdr:to>
      <xdr:col>55</xdr:col>
      <xdr:colOff>50800</xdr:colOff>
      <xdr:row>56</xdr:row>
      <xdr:rowOff>142117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4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63394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9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29607</xdr:rowOff>
    </xdr:from>
    <xdr:to>
      <xdr:col>50</xdr:col>
      <xdr:colOff>165100</xdr:colOff>
      <xdr:row>56</xdr:row>
      <xdr:rowOff>131207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147734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2518</xdr:rowOff>
    </xdr:from>
    <xdr:to>
      <xdr:col>46</xdr:col>
      <xdr:colOff>38100</xdr:colOff>
      <xdr:row>56</xdr:row>
      <xdr:rowOff>104118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0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120645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7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136963</xdr:rowOff>
    </xdr:from>
    <xdr:to>
      <xdr:col>41</xdr:col>
      <xdr:colOff>101600</xdr:colOff>
      <xdr:row>56</xdr:row>
      <xdr:rowOff>67113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83640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74070</xdr:rowOff>
    </xdr:from>
    <xdr:to>
      <xdr:col>36</xdr:col>
      <xdr:colOff>165100</xdr:colOff>
      <xdr:row>57</xdr:row>
      <xdr:rowOff>4220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7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20747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51752</xdr:rowOff>
    </xdr:from>
    <xdr:to>
      <xdr:col>55</xdr:col>
      <xdr:colOff>0</xdr:colOff>
      <xdr:row>76</xdr:row>
      <xdr:rowOff>52437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081952"/>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51752</xdr:rowOff>
    </xdr:from>
    <xdr:to>
      <xdr:col>50</xdr:col>
      <xdr:colOff>114300</xdr:colOff>
      <xdr:row>77</xdr:row>
      <xdr:rowOff>6232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081952"/>
          <a:ext cx="889000" cy="1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88974</xdr:rowOff>
    </xdr:from>
    <xdr:to>
      <xdr:col>45</xdr:col>
      <xdr:colOff>177800</xdr:colOff>
      <xdr:row>77</xdr:row>
      <xdr:rowOff>6232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776274"/>
          <a:ext cx="889000" cy="4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88974</xdr:rowOff>
    </xdr:from>
    <xdr:to>
      <xdr:col>41</xdr:col>
      <xdr:colOff>50800</xdr:colOff>
      <xdr:row>75</xdr:row>
      <xdr:rowOff>171270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776274"/>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1637</xdr:rowOff>
    </xdr:from>
    <xdr:to>
      <xdr:col>55</xdr:col>
      <xdr:colOff>50800</xdr:colOff>
      <xdr:row>76</xdr:row>
      <xdr:rowOff>103237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24515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8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952</xdr:rowOff>
    </xdr:from>
    <xdr:to>
      <xdr:col>50</xdr:col>
      <xdr:colOff>165100</xdr:colOff>
      <xdr:row>76</xdr:row>
      <xdr:rowOff>102552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119079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8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126882</xdr:rowOff>
    </xdr:from>
    <xdr:to>
      <xdr:col>46</xdr:col>
      <xdr:colOff>38100</xdr:colOff>
      <xdr:row>77</xdr:row>
      <xdr:rowOff>57032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73559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38174</xdr:rowOff>
    </xdr:from>
    <xdr:to>
      <xdr:col>41</xdr:col>
      <xdr:colOff>101600</xdr:colOff>
      <xdr:row>74</xdr:row>
      <xdr:rowOff>139774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7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156301</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50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120469</xdr:rowOff>
    </xdr:from>
    <xdr:to>
      <xdr:col>36</xdr:col>
      <xdr:colOff>165100</xdr:colOff>
      <xdr:row>76</xdr:row>
      <xdr:rowOff>50620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9792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67146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75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104217</xdr:rowOff>
    </xdr:from>
    <xdr:to>
      <xdr:col>55</xdr:col>
      <xdr:colOff>0</xdr:colOff>
      <xdr:row>97</xdr:row>
      <xdr:rowOff>112954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4867"/>
          <a:ext cx="8382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89202</xdr:rowOff>
    </xdr:from>
    <xdr:to>
      <xdr:col>50</xdr:col>
      <xdr:colOff>114300</xdr:colOff>
      <xdr:row>97</xdr:row>
      <xdr:rowOff>112954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19852"/>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63778</xdr:rowOff>
    </xdr:from>
    <xdr:to>
      <xdr:col>45</xdr:col>
      <xdr:colOff>177800</xdr:colOff>
      <xdr:row>97</xdr:row>
      <xdr:rowOff>89202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94428"/>
          <a:ext cx="8890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63778</xdr:rowOff>
    </xdr:from>
    <xdr:to>
      <xdr:col>41</xdr:col>
      <xdr:colOff>50800</xdr:colOff>
      <xdr:row>97</xdr:row>
      <xdr:rowOff>99572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94428"/>
          <a:ext cx="889000" cy="3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53417</xdr:rowOff>
    </xdr:from>
    <xdr:to>
      <xdr:col>55</xdr:col>
      <xdr:colOff>50800</xdr:colOff>
      <xdr:row>97</xdr:row>
      <xdr:rowOff>155017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139794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62154</xdr:rowOff>
    </xdr:from>
    <xdr:to>
      <xdr:col>50</xdr:col>
      <xdr:colOff>165100</xdr:colOff>
      <xdr:row>97</xdr:row>
      <xdr:rowOff>163754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154881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38402</xdr:rowOff>
    </xdr:from>
    <xdr:to>
      <xdr:col>46</xdr:col>
      <xdr:colOff>38100</xdr:colOff>
      <xdr:row>97</xdr:row>
      <xdr:rowOff>140002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131129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6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12978</xdr:rowOff>
    </xdr:from>
    <xdr:to>
      <xdr:col>41</xdr:col>
      <xdr:colOff>101600</xdr:colOff>
      <xdr:row>97</xdr:row>
      <xdr:rowOff>114578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105705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48772</xdr:rowOff>
    </xdr:from>
    <xdr:to>
      <xdr:col>36</xdr:col>
      <xdr:colOff>165100</xdr:colOff>
      <xdr:row>97</xdr:row>
      <xdr:rowOff>150372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141499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55232</xdr:rowOff>
    </xdr:from>
    <xdr:to>
      <xdr:col>85</xdr:col>
      <xdr:colOff>127000</xdr:colOff>
      <xdr:row>38</xdr:row>
      <xdr:rowOff>4986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398882"/>
          <a:ext cx="838200" cy="1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55232</xdr:rowOff>
    </xdr:from>
    <xdr:to>
      <xdr:col>81</xdr:col>
      <xdr:colOff>50800</xdr:colOff>
      <xdr:row>37</xdr:row>
      <xdr:rowOff>141826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398882"/>
          <a:ext cx="8890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141826</xdr:rowOff>
    </xdr:from>
    <xdr:to>
      <xdr:col>76</xdr:col>
      <xdr:colOff>114300</xdr:colOff>
      <xdr:row>38</xdr:row>
      <xdr:rowOff>26703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485476"/>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110622</xdr:rowOff>
    </xdr:from>
    <xdr:to>
      <xdr:col>71</xdr:col>
      <xdr:colOff>177800</xdr:colOff>
      <xdr:row>38</xdr:row>
      <xdr:rowOff>26703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454272"/>
          <a:ext cx="889000" cy="8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125636</xdr:rowOff>
    </xdr:from>
    <xdr:to>
      <xdr:col>85</xdr:col>
      <xdr:colOff>177800</xdr:colOff>
      <xdr:row>38</xdr:row>
      <xdr:rowOff>55786</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104063</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4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4432</xdr:rowOff>
    </xdr:from>
    <xdr:to>
      <xdr:col>81</xdr:col>
      <xdr:colOff>101600</xdr:colOff>
      <xdr:row>37</xdr:row>
      <xdr:rowOff>106032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97159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4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91026</xdr:rowOff>
    </xdr:from>
    <xdr:to>
      <xdr:col>76</xdr:col>
      <xdr:colOff>165100</xdr:colOff>
      <xdr:row>38</xdr:row>
      <xdr:rowOff>21175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346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12303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147353</xdr:rowOff>
    </xdr:from>
    <xdr:to>
      <xdr:col>72</xdr:col>
      <xdr:colOff>38100</xdr:colOff>
      <xdr:row>38</xdr:row>
      <xdr:rowOff>77503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68630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59822</xdr:rowOff>
    </xdr:from>
    <xdr:to>
      <xdr:col>67</xdr:col>
      <xdr:colOff>101600</xdr:colOff>
      <xdr:row>37</xdr:row>
      <xdr:rowOff>161422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152549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125755</xdr:rowOff>
    </xdr:from>
    <xdr:to>
      <xdr:col>85</xdr:col>
      <xdr:colOff>127000</xdr:colOff>
      <xdr:row>57</xdr:row>
      <xdr:rowOff>28989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726955"/>
          <a:ext cx="8382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144972</xdr:rowOff>
    </xdr:from>
    <xdr:to>
      <xdr:col>81</xdr:col>
      <xdr:colOff>50800</xdr:colOff>
      <xdr:row>57</xdr:row>
      <xdr:rowOff>28989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746172"/>
          <a:ext cx="889000" cy="5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144972</xdr:rowOff>
    </xdr:from>
    <xdr:to>
      <xdr:col>76</xdr:col>
      <xdr:colOff>114300</xdr:colOff>
      <xdr:row>57</xdr:row>
      <xdr:rowOff>86971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746172"/>
          <a:ext cx="889000" cy="1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86971</xdr:rowOff>
    </xdr:from>
    <xdr:to>
      <xdr:col>71</xdr:col>
      <xdr:colOff>177800</xdr:colOff>
      <xdr:row>57</xdr:row>
      <xdr:rowOff>102146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859621"/>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74955</xdr:rowOff>
    </xdr:from>
    <xdr:to>
      <xdr:col>85</xdr:col>
      <xdr:colOff>177800</xdr:colOff>
      <xdr:row>57</xdr:row>
      <xdr:rowOff>5105</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6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97832</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5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149639</xdr:rowOff>
    </xdr:from>
    <xdr:to>
      <xdr:col>81</xdr:col>
      <xdr:colOff>101600</xdr:colOff>
      <xdr:row>57</xdr:row>
      <xdr:rowOff>79789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70916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94172</xdr:rowOff>
    </xdr:from>
    <xdr:to>
      <xdr:col>76</xdr:col>
      <xdr:colOff>165100</xdr:colOff>
      <xdr:row>57</xdr:row>
      <xdr:rowOff>24322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6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40849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7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36171</xdr:rowOff>
    </xdr:from>
    <xdr:to>
      <xdr:col>72</xdr:col>
      <xdr:colOff>38100</xdr:colOff>
      <xdr:row>57</xdr:row>
      <xdr:rowOff>137771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8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128898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51346</xdr:rowOff>
    </xdr:from>
    <xdr:to>
      <xdr:col>67</xdr:col>
      <xdr:colOff>101600</xdr:colOff>
      <xdr:row>57</xdr:row>
      <xdr:rowOff>152946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2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1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28124</xdr:rowOff>
    </xdr:from>
    <xdr:to>
      <xdr:col>85</xdr:col>
      <xdr:colOff>127000</xdr:colOff>
      <xdr:row>77</xdr:row>
      <xdr:rowOff>10161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058324"/>
          <a:ext cx="838200" cy="15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74356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76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28124</xdr:rowOff>
    </xdr:from>
    <xdr:to>
      <xdr:col>81</xdr:col>
      <xdr:colOff>50800</xdr:colOff>
      <xdr:row>78</xdr:row>
      <xdr:rowOff>40317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058324"/>
          <a:ext cx="889000" cy="3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50734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40317</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13417"/>
          <a:ext cx="889000" cy="17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25343</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69893"/>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130811</xdr:rowOff>
    </xdr:from>
    <xdr:to>
      <xdr:col>85</xdr:col>
      <xdr:colOff>177800</xdr:colOff>
      <xdr:row>77</xdr:row>
      <xdr:rowOff>60961</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1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153688</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0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148774</xdr:rowOff>
    </xdr:from>
    <xdr:to>
      <xdr:col>81</xdr:col>
      <xdr:colOff>101600</xdr:colOff>
      <xdr:row>76</xdr:row>
      <xdr:rowOff>78924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0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95451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27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160967</xdr:rowOff>
    </xdr:from>
    <xdr:to>
      <xdr:col>76</xdr:col>
      <xdr:colOff>165100</xdr:colOff>
      <xdr:row>78</xdr:row>
      <xdr:rowOff>91117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82244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45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145993</xdr:rowOff>
    </xdr:from>
    <xdr:to>
      <xdr:col>67</xdr:col>
      <xdr:colOff>101600</xdr:colOff>
      <xdr:row>79</xdr:row>
      <xdr:rowOff>76143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67270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6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117740</xdr:rowOff>
    </xdr:from>
    <xdr:to>
      <xdr:col>85</xdr:col>
      <xdr:colOff>127000</xdr:colOff>
      <xdr:row>96</xdr:row>
      <xdr:rowOff>137542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576940"/>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117740</xdr:rowOff>
    </xdr:from>
    <xdr:to>
      <xdr:col>81</xdr:col>
      <xdr:colOff>50800</xdr:colOff>
      <xdr:row>97</xdr:row>
      <xdr:rowOff>13632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76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9686</xdr:rowOff>
    </xdr:from>
    <xdr:to>
      <xdr:col>76</xdr:col>
      <xdr:colOff>114300</xdr:colOff>
      <xdr:row>97</xdr:row>
      <xdr:rowOff>13632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40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135234</xdr:rowOff>
    </xdr:from>
    <xdr:to>
      <xdr:col>71</xdr:col>
      <xdr:colOff>177800</xdr:colOff>
      <xdr:row>97</xdr:row>
      <xdr:rowOff>9686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59443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86742</xdr:rowOff>
    </xdr:from>
    <xdr:to>
      <xdr:col>85</xdr:col>
      <xdr:colOff>177800</xdr:colOff>
      <xdr:row>97</xdr:row>
      <xdr:rowOff>16892</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109619</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66940</xdr:rowOff>
    </xdr:from>
    <xdr:to>
      <xdr:col>81</xdr:col>
      <xdr:colOff>101600</xdr:colOff>
      <xdr:row>96</xdr:row>
      <xdr:rowOff>168540</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13617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134282</xdr:rowOff>
    </xdr:from>
    <xdr:to>
      <xdr:col>76</xdr:col>
      <xdr:colOff>165100</xdr:colOff>
      <xdr:row>97</xdr:row>
      <xdr:rowOff>64432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55559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130336</xdr:rowOff>
    </xdr:from>
    <xdr:to>
      <xdr:col>72</xdr:col>
      <xdr:colOff>38100</xdr:colOff>
      <xdr:row>97</xdr:row>
      <xdr:rowOff>60486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84434</xdr:rowOff>
    </xdr:from>
    <xdr:to>
      <xdr:col>67</xdr:col>
      <xdr:colOff>101600</xdr:colOff>
      <xdr:row>97</xdr:row>
      <xdr:rowOff>14584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31111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全体的に前年度と同様の水準となっているが、コストの上昇幅が最も高かった教育費については、今夏の全国的な猛暑を受けて、小中学校の空調設備設置事業に着手（現年で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百万円）したこと、及び前年度から実施している調理センターの改修事業において、大規模な空調設備の改修を実施（</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百万円）したことが要因としてあげられる。その他にも近年継続して協議されてきた小学校統合の次年度実施に向けて、現校舎の改修をはじめとした開校の体制整備の実施、並行して今後の学校施設のあり方についても検討を行っ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一方で、例年低いコストとなっている衛生費については、一部事務組合が実施する一般廃棄物最終処分場の増設事業が工事段階に入ったことに伴い、本町の関連負担金が前年度から</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百万円増となったため、ここ５年間で最も高いコストを計上している。本事業については次年度にピークを迎えるため、さらに高いコストとなることが見込まれる。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今年度も７月豪雨をはじめとして近年と同様に大きな災害に見舞われたこと、国民宿舎事業への出資など、多額の一般財源を要したことから、財政調整基金を</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百万円取り崩したため、実質単年度収支が負数となっている。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しかしながら、こうした災害等の突発的事案に対応するため、当該基金を計画的に積立てきており、引き続き標準財政規模の３割程度の水準を維持することとしている。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全会計において前年度から目立った変動はなく、まず、黒字の比率が最も高い水道事業については、夏の猛暑の影響などから使用水量が増加したため、料金収入は前年度から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の増収となっている。さらに、事業費用についても、例年どおり計画的に施設の修理・改良等維持管理を続けたため、さらに数値が良化している。なお、次年度以降は大規模な施設改修を予定しており、財政状況が一転して厳しくなるものと推測されるため、有収率の向上及び経費削減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その他下水道事業及び簡易水道事業にも共通して、施設・設備の大規模更新期を順次迎える予定のため、独立採算の原則に基づき、料金改定を検討するなどの経営改善が迫られている。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4758407</v>
      </c>
      <c r="BO4" s="430"/>
      <c r="BP4" s="430"/>
      <c r="BQ4" s="430"/>
      <c r="BR4" s="430"/>
      <c r="BS4" s="430"/>
      <c r="BT4" s="430"/>
      <c r="BU4" s="431"/>
      <c r="BV4" s="429">
        <v>4852991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2.2000000000000002</v>
      </c>
      <c r="CU4" s="436"/>
      <c r="CV4" s="436"/>
      <c r="CW4" s="436"/>
      <c r="CX4" s="436"/>
      <c r="CY4" s="436"/>
      <c r="CZ4" s="436"/>
      <c r="DA4" s="437"/>
      <c r="DB4" s="435">
        <v>2.5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4646898</v>
      </c>
      <c r="BO5" s="467"/>
      <c r="BP5" s="467"/>
      <c r="BQ5" s="467"/>
      <c r="BR5" s="467"/>
      <c r="BS5" s="467"/>
      <c r="BT5" s="467"/>
      <c r="BU5" s="468"/>
      <c r="BV5" s="466">
        <v>4765097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87.7</v>
      </c>
      <c r="CU5" s="464"/>
      <c r="CV5" s="464"/>
      <c r="CW5" s="464"/>
      <c r="CX5" s="464"/>
      <c r="CY5" s="464"/>
      <c r="CZ5" s="464"/>
      <c r="DA5" s="465"/>
      <c r="DB5" s="463">
        <v>88.9</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111509</v>
      </c>
      <c r="BO6" s="467"/>
      <c r="BP6" s="467"/>
      <c r="BQ6" s="467"/>
      <c r="BR6" s="467"/>
      <c r="BS6" s="467"/>
      <c r="BT6" s="467"/>
      <c r="BU6" s="468"/>
      <c r="BV6" s="466">
        <v>87894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91.4</v>
      </c>
      <c r="CU6" s="504"/>
      <c r="CV6" s="504"/>
      <c r="CW6" s="504"/>
      <c r="CX6" s="504"/>
      <c r="CY6" s="504"/>
      <c r="CZ6" s="504"/>
      <c r="DA6" s="505"/>
      <c r="DB6" s="503">
        <v>92.7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47028</v>
      </c>
      <c r="BO7" s="467"/>
      <c r="BP7" s="467"/>
      <c r="BQ7" s="467"/>
      <c r="BR7" s="467"/>
      <c r="BS7" s="467"/>
      <c r="BT7" s="467"/>
      <c r="BU7" s="468"/>
      <c r="BV7" s="466">
        <v>14957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2881574</v>
      </c>
      <c r="CU7" s="467"/>
      <c r="CV7" s="467"/>
      <c r="CW7" s="467"/>
      <c r="CX7" s="467"/>
      <c r="CY7" s="467"/>
      <c r="CZ7" s="467"/>
      <c r="DA7" s="468"/>
      <c r="DB7" s="466">
        <v>2878111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102</v>
      </c>
      <c r="AV8" s="499"/>
      <c r="AW8" s="499"/>
      <c r="AX8" s="499"/>
      <c r="AY8" s="500" t="s">
        <v>110</v>
      </c>
      <c r="AZ8" s="501"/>
      <c r="BA8" s="501"/>
      <c r="BB8" s="501"/>
      <c r="BC8" s="501"/>
      <c r="BD8" s="501"/>
      <c r="BE8" s="501"/>
      <c r="BF8" s="501"/>
      <c r="BG8" s="501"/>
      <c r="BH8" s="501"/>
      <c r="BI8" s="501"/>
      <c r="BJ8" s="501"/>
      <c r="BK8" s="501"/>
      <c r="BL8" s="501"/>
      <c r="BM8" s="502"/>
      <c r="BN8" s="466">
        <v>64481</v>
      </c>
      <c r="BO8" s="467"/>
      <c r="BP8" s="467"/>
      <c r="BQ8" s="467"/>
      <c r="BR8" s="467"/>
      <c r="BS8" s="467"/>
      <c r="BT8" s="467"/>
      <c r="BU8" s="468"/>
      <c r="BV8" s="466">
        <v>72937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0.24</v>
      </c>
      <c r="CU8" s="507"/>
      <c r="CV8" s="507"/>
      <c r="CW8" s="507"/>
      <c r="CX8" s="507"/>
      <c r="CY8" s="507"/>
      <c r="CZ8" s="507"/>
      <c r="DA8" s="508"/>
      <c r="DB8" s="506">
        <v>0.24</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6490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-8456</v>
      </c>
      <c r="BO9" s="467"/>
      <c r="BP9" s="467"/>
      <c r="BQ9" s="467"/>
      <c r="BR9" s="467"/>
      <c r="BS9" s="467"/>
      <c r="BT9" s="467"/>
      <c r="BU9" s="468"/>
      <c r="BV9" s="466">
        <v>-11742</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14.5</v>
      </c>
      <c r="CU9" s="464"/>
      <c r="CV9" s="464"/>
      <c r="CW9" s="464"/>
      <c r="CX9" s="464"/>
      <c r="CY9" s="464"/>
      <c r="CZ9" s="464"/>
      <c r="DA9" s="465"/>
      <c r="DB9" s="463">
        <v>15.6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7015</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1092</v>
      </c>
      <c r="BO10" s="467"/>
      <c r="BP10" s="467"/>
      <c r="BQ10" s="467"/>
      <c r="BR10" s="467"/>
      <c r="BS10" s="467"/>
      <c r="BT10" s="467"/>
      <c r="BU10" s="468"/>
      <c r="BV10" s="466">
        <v>976</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6543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25000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6469</v>
      </c>
      <c r="S13" s="548"/>
      <c r="T13" s="548"/>
      <c r="U13" s="548"/>
      <c r="V13" s="549"/>
      <c r="W13" s="482" t="s">
        <v>140</v>
      </c>
      <c r="X13" s="483"/>
      <c r="Y13" s="483"/>
      <c r="Z13" s="483"/>
      <c r="AA13" s="483"/>
      <c r="AB13" s="473"/>
      <c r="AC13" s="517">
        <v>523</v>
      </c>
      <c r="AD13" s="518"/>
      <c r="AE13" s="518"/>
      <c r="AF13" s="518"/>
      <c r="AG13" s="557"/>
      <c r="AH13" s="517">
        <v>541</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-32364</v>
      </c>
      <c r="BO13" s="467"/>
      <c r="BP13" s="467"/>
      <c r="BQ13" s="467"/>
      <c r="BR13" s="467"/>
      <c r="BS13" s="467"/>
      <c r="BT13" s="467"/>
      <c r="BU13" s="468"/>
      <c r="BV13" s="466">
        <v>-10766</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9.6</v>
      </c>
      <c r="CU13" s="464"/>
      <c r="CV13" s="464"/>
      <c r="CW13" s="464"/>
      <c r="CX13" s="464"/>
      <c r="CY13" s="464"/>
      <c r="CZ13" s="464"/>
      <c r="DA13" s="465"/>
      <c r="DB13" s="463">
        <v>9.4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6629</v>
      </c>
      <c r="S14" s="548"/>
      <c r="T14" s="548"/>
      <c r="U14" s="548"/>
      <c r="V14" s="549"/>
      <c r="W14" s="456"/>
      <c r="X14" s="457"/>
      <c r="Y14" s="457"/>
      <c r="Z14" s="457"/>
      <c r="AA14" s="457"/>
      <c r="AB14" s="446"/>
      <c r="AC14" s="550">
        <v>16</v>
      </c>
      <c r="AD14" s="551"/>
      <c r="AE14" s="551"/>
      <c r="AF14" s="551"/>
      <c r="AG14" s="552"/>
      <c r="AH14" s="550">
        <v>15.5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138</v>
      </c>
      <c r="CU14" s="562"/>
      <c r="CV14" s="562"/>
      <c r="CW14" s="562"/>
      <c r="CX14" s="562"/>
      <c r="CY14" s="562"/>
      <c r="CZ14" s="562"/>
      <c r="DA14" s="563"/>
      <c r="DB14" s="561" t="s">
        <v>138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6560</v>
      </c>
      <c r="S15" s="548"/>
      <c r="T15" s="548"/>
      <c r="U15" s="548"/>
      <c r="V15" s="549"/>
      <c r="W15" s="482" t="s">
        <v>148</v>
      </c>
      <c r="X15" s="483"/>
      <c r="Y15" s="483"/>
      <c r="Z15" s="483"/>
      <c r="AA15" s="483"/>
      <c r="AB15" s="473"/>
      <c r="AC15" s="517">
        <v>613</v>
      </c>
      <c r="AD15" s="518"/>
      <c r="AE15" s="518"/>
      <c r="AF15" s="518"/>
      <c r="AG15" s="557"/>
      <c r="AH15" s="517">
        <v>666</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640203</v>
      </c>
      <c r="BO15" s="430"/>
      <c r="BP15" s="430"/>
      <c r="BQ15" s="430"/>
      <c r="BR15" s="430"/>
      <c r="BS15" s="430"/>
      <c r="BT15" s="430"/>
      <c r="BU15" s="431"/>
      <c r="BV15" s="429">
        <v>626804</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18.7</v>
      </c>
      <c r="AD16" s="551"/>
      <c r="AE16" s="551"/>
      <c r="AF16" s="551"/>
      <c r="AG16" s="552"/>
      <c r="AH16" s="550">
        <v>19.100000000000001</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2600070</v>
      </c>
      <c r="BO16" s="467"/>
      <c r="BP16" s="467"/>
      <c r="BQ16" s="467"/>
      <c r="BR16" s="467"/>
      <c r="BS16" s="467"/>
      <c r="BT16" s="467"/>
      <c r="BU16" s="468"/>
      <c r="BV16" s="466">
        <v>2596849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2140</v>
      </c>
      <c r="AD17" s="518"/>
      <c r="AE17" s="518"/>
      <c r="AF17" s="518"/>
      <c r="AG17" s="557"/>
      <c r="AH17" s="517">
        <v>2278</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803387</v>
      </c>
      <c r="BO17" s="467"/>
      <c r="BP17" s="467"/>
      <c r="BQ17" s="467"/>
      <c r="BR17" s="467"/>
      <c r="BS17" s="467"/>
      <c r="BT17" s="467"/>
      <c r="BU17" s="468"/>
      <c r="BV17" s="466">
        <v>788584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233.52</v>
      </c>
      <c r="M18" s="579"/>
      <c r="N18" s="579"/>
      <c r="O18" s="579"/>
      <c r="P18" s="579"/>
      <c r="Q18" s="579"/>
      <c r="R18" s="580"/>
      <c r="S18" s="580"/>
      <c r="T18" s="580"/>
      <c r="U18" s="580"/>
      <c r="V18" s="581"/>
      <c r="W18" s="484"/>
      <c r="X18" s="485"/>
      <c r="Y18" s="485"/>
      <c r="Z18" s="485"/>
      <c r="AA18" s="485"/>
      <c r="AB18" s="476"/>
      <c r="AC18" s="582">
        <v>65.3</v>
      </c>
      <c r="AD18" s="583"/>
      <c r="AE18" s="583"/>
      <c r="AF18" s="583"/>
      <c r="AG18" s="584"/>
      <c r="AH18" s="582">
        <v>65.400000000000006</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2567195</v>
      </c>
      <c r="BO18" s="467"/>
      <c r="BP18" s="467"/>
      <c r="BQ18" s="467"/>
      <c r="BR18" s="467"/>
      <c r="BS18" s="467"/>
      <c r="BT18" s="467"/>
      <c r="BU18" s="468"/>
      <c r="BV18" s="466">
        <v>2612096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28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3398515</v>
      </c>
      <c r="BO19" s="467"/>
      <c r="BP19" s="467"/>
      <c r="BQ19" s="467"/>
      <c r="BR19" s="467"/>
      <c r="BS19" s="467"/>
      <c r="BT19" s="467"/>
      <c r="BU19" s="468"/>
      <c r="BV19" s="466">
        <v>3400905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2290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4988092</v>
      </c>
      <c r="BO23" s="467"/>
      <c r="BP23" s="467"/>
      <c r="BQ23" s="467"/>
      <c r="BR23" s="467"/>
      <c r="BS23" s="467"/>
      <c r="BT23" s="467"/>
      <c r="BU23" s="468"/>
      <c r="BV23" s="466">
        <v>5072888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8270</v>
      </c>
      <c r="R24" s="518"/>
      <c r="S24" s="518"/>
      <c r="T24" s="518"/>
      <c r="U24" s="518"/>
      <c r="V24" s="557"/>
      <c r="W24" s="616"/>
      <c r="X24" s="604"/>
      <c r="Y24" s="605"/>
      <c r="Z24" s="516" t="s">
        <v>172</v>
      </c>
      <c r="AA24" s="496"/>
      <c r="AB24" s="496"/>
      <c r="AC24" s="496"/>
      <c r="AD24" s="496"/>
      <c r="AE24" s="496"/>
      <c r="AF24" s="496"/>
      <c r="AG24" s="497"/>
      <c r="AH24" s="517">
        <v>81</v>
      </c>
      <c r="AI24" s="518"/>
      <c r="AJ24" s="518"/>
      <c r="AK24" s="518"/>
      <c r="AL24" s="557"/>
      <c r="AM24" s="517">
        <v>257013</v>
      </c>
      <c r="AN24" s="518"/>
      <c r="AO24" s="518"/>
      <c r="AP24" s="518"/>
      <c r="AQ24" s="518"/>
      <c r="AR24" s="557"/>
      <c r="AS24" s="517">
        <v>3173</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3804385</v>
      </c>
      <c r="BO24" s="467"/>
      <c r="BP24" s="467"/>
      <c r="BQ24" s="467"/>
      <c r="BR24" s="467"/>
      <c r="BS24" s="467"/>
      <c r="BT24" s="467"/>
      <c r="BU24" s="468"/>
      <c r="BV24" s="466">
        <v>3692876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6620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138</v>
      </c>
      <c r="AN25" s="518"/>
      <c r="AO25" s="518"/>
      <c r="AP25" s="518"/>
      <c r="AQ25" s="518"/>
      <c r="AR25" s="557"/>
      <c r="AS25" s="517" t="s">
        <v>138</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166101</v>
      </c>
      <c r="BO25" s="430"/>
      <c r="BP25" s="430"/>
      <c r="BQ25" s="430"/>
      <c r="BR25" s="430"/>
      <c r="BS25" s="430"/>
      <c r="BT25" s="430"/>
      <c r="BU25" s="431"/>
      <c r="BV25" s="429">
        <v>174378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6210</v>
      </c>
      <c r="R26" s="518"/>
      <c r="S26" s="518"/>
      <c r="T26" s="518"/>
      <c r="U26" s="518"/>
      <c r="V26" s="557"/>
      <c r="W26" s="616"/>
      <c r="X26" s="604"/>
      <c r="Y26" s="605"/>
      <c r="Z26" s="516" t="s">
        <v>178</v>
      </c>
      <c r="AA26" s="626"/>
      <c r="AB26" s="626"/>
      <c r="AC26" s="626"/>
      <c r="AD26" s="626"/>
      <c r="AE26" s="626"/>
      <c r="AF26" s="626"/>
      <c r="AG26" s="627"/>
      <c r="AH26" s="517" t="s">
        <v>138</v>
      </c>
      <c r="AI26" s="518"/>
      <c r="AJ26" s="518"/>
      <c r="AK26" s="518"/>
      <c r="AL26" s="557"/>
      <c r="AM26" s="517" t="s">
        <v>138</v>
      </c>
      <c r="AN26" s="518"/>
      <c r="AO26" s="518"/>
      <c r="AP26" s="518"/>
      <c r="AQ26" s="518"/>
      <c r="AR26" s="557"/>
      <c r="AS26" s="517" t="s">
        <v>138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3310</v>
      </c>
      <c r="R27" s="518"/>
      <c r="S27" s="518"/>
      <c r="T27" s="518"/>
      <c r="U27" s="518"/>
      <c r="V27" s="557"/>
      <c r="W27" s="616"/>
      <c r="X27" s="604"/>
      <c r="Y27" s="605"/>
      <c r="Z27" s="516" t="s">
        <v>181</v>
      </c>
      <c r="AA27" s="496"/>
      <c r="AB27" s="496"/>
      <c r="AC27" s="496"/>
      <c r="AD27" s="496"/>
      <c r="AE27" s="496"/>
      <c r="AF27" s="496"/>
      <c r="AG27" s="497"/>
      <c r="AH27" s="517" t="s">
        <v>138</v>
      </c>
      <c r="AI27" s="518"/>
      <c r="AJ27" s="518"/>
      <c r="AK27" s="518"/>
      <c r="AL27" s="557"/>
      <c r="AM27" s="517" t="s">
        <v>138</v>
      </c>
      <c r="AN27" s="518"/>
      <c r="AO27" s="518"/>
      <c r="AP27" s="518"/>
      <c r="AQ27" s="518"/>
      <c r="AR27" s="557"/>
      <c r="AS27" s="517" t="s">
        <v>138</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15082</v>
      </c>
      <c r="BO27" s="640"/>
      <c r="BP27" s="640"/>
      <c r="BQ27" s="640"/>
      <c r="BR27" s="640"/>
      <c r="BS27" s="640"/>
      <c r="BT27" s="640"/>
      <c r="BU27" s="641"/>
      <c r="BV27" s="639">
        <v>15078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2400</v>
      </c>
      <c r="R28" s="518"/>
      <c r="S28" s="518"/>
      <c r="T28" s="518"/>
      <c r="U28" s="518"/>
      <c r="V28" s="557"/>
      <c r="W28" s="616"/>
      <c r="X28" s="604"/>
      <c r="Y28" s="605"/>
      <c r="Z28" s="516" t="s">
        <v>184</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874267</v>
      </c>
      <c r="BO28" s="430"/>
      <c r="BP28" s="430"/>
      <c r="BQ28" s="430"/>
      <c r="BR28" s="430"/>
      <c r="BS28" s="430"/>
      <c r="BT28" s="430"/>
      <c r="BU28" s="431"/>
      <c r="BV28" s="429">
        <v>898175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10</v>
      </c>
      <c r="M29" s="518"/>
      <c r="N29" s="518"/>
      <c r="O29" s="518"/>
      <c r="P29" s="557"/>
      <c r="Q29" s="517">
        <v>2240</v>
      </c>
      <c r="R29" s="518"/>
      <c r="S29" s="518"/>
      <c r="T29" s="518"/>
      <c r="U29" s="518"/>
      <c r="V29" s="557"/>
      <c r="W29" s="617"/>
      <c r="X29" s="618"/>
      <c r="Y29" s="619"/>
      <c r="Z29" s="516" t="s">
        <v>187</v>
      </c>
      <c r="AA29" s="496"/>
      <c r="AB29" s="496"/>
      <c r="AC29" s="496"/>
      <c r="AD29" s="496"/>
      <c r="AE29" s="496"/>
      <c r="AF29" s="496"/>
      <c r="AG29" s="497"/>
      <c r="AH29" s="517">
        <v>81</v>
      </c>
      <c r="AI29" s="518"/>
      <c r="AJ29" s="518"/>
      <c r="AK29" s="518"/>
      <c r="AL29" s="557"/>
      <c r="AM29" s="517">
        <v>257013</v>
      </c>
      <c r="AN29" s="518"/>
      <c r="AO29" s="518"/>
      <c r="AP29" s="518"/>
      <c r="AQ29" s="518"/>
      <c r="AR29" s="557"/>
      <c r="AS29" s="517">
        <v>3173</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920868</v>
      </c>
      <c r="BO29" s="467"/>
      <c r="BP29" s="467"/>
      <c r="BQ29" s="467"/>
      <c r="BR29" s="467"/>
      <c r="BS29" s="467"/>
      <c r="BT29" s="467"/>
      <c r="BU29" s="468"/>
      <c r="BV29" s="466">
        <v>872719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973964</v>
      </c>
      <c r="BO30" s="640"/>
      <c r="BP30" s="640"/>
      <c r="BQ30" s="640"/>
      <c r="BR30" s="640"/>
      <c r="BS30" s="640"/>
      <c r="BT30" s="640"/>
      <c r="BU30" s="641"/>
      <c r="BV30" s="639">
        <v>925641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簡易水道事業会計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鳥取県町村総合事務組合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グリーンサービス</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国民宿舎事業会計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温泉配湯事業会計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鳥取中部ふるさと広域連合（一般会計）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IF('各会計、関係団体の財政状況及び健全化判断比率'!B35="","",'各会計、関係団体の財政状況及び健全化判断比率'!B35)</f>
        <v>下水道事業会計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鳥取中部ふるさと広域連合（中部ふるさと市町村圏振興事業特別会計）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10</v>
      </c>
      <c r="BF37" s="652"/>
      <c r="BG37" s="653" t="str">
        <f>IF('各会計、関係団体の財政状況及び健全化判断比率'!B36="","",'各会計、関係団体の財政状況及び健全化判断比率'!B36)</f>
        <v>集落排水処理事業会計</v>
      </c>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鳥取中部ふるさと広域連合（交通災害共済事業特別会計）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鳥取県後期高齢者医療広域連合（一般会計）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鳥取県後期高齢者医療広域連合（後期高齢者医療特別会計）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O0BgFhuyuuCZEEVXrvxzp+Tew8Oj9/+h5KYYnrG7/NBAhjB8fM8BvY+KFTrOhBEIW7/Sl4FJT9UC6Tbq8mVDg==" saltValue="GuCBJkTYZpwZqhkpBox+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567</v>
      </c>
      <c r="D34" s="1244"/>
      <c r="E34" s="1245"/>
      <c r="F34" s="32">
        <v>7.91</v>
      </c>
      <c r="G34" s="33">
        <v>7.3</v>
      </c>
      <c r="H34" s="33">
        <v>7.87</v>
      </c>
      <c r="I34" s="33">
        <v>8.15</v>
      </c>
      <c r="J34" s="34">
        <v>8.48</v>
      </c>
      <c r="K34" s="22"/>
      <c r="L34" s="22"/>
      <c r="M34" s="22"/>
      <c r="N34" s="22"/>
      <c r="O34" s="22"/>
      <c r="P34" s="22"/>
    </row>
    <row r="35" spans="1:16" ht="39" customHeight="1" x14ac:dyDescent="0.15">
      <c r="A35" s="22"/>
      <c r="B35" s="35"/>
      <c r="C35" s="1238" t="s">
        <v>568</v>
      </c>
      <c r="D35" s="1239"/>
      <c r="E35" s="1240"/>
      <c r="F35" s="36">
        <v>1.52</v>
      </c>
      <c r="G35" s="37">
        <v>2.91</v>
      </c>
      <c r="H35" s="37">
        <v>2.92</v>
      </c>
      <c r="I35" s="37">
        <v>2.5299999999999998</v>
      </c>
      <c r="J35" s="38">
        <v>2.23</v>
      </c>
      <c r="K35" s="22"/>
      <c r="L35" s="22"/>
      <c r="M35" s="22"/>
      <c r="N35" s="22"/>
      <c r="O35" s="22"/>
      <c r="P35" s="22"/>
    </row>
    <row r="36" spans="1:16" ht="39" customHeight="1" x14ac:dyDescent="0.15">
      <c r="A36" s="22"/>
      <c r="B36" s="35"/>
      <c r="C36" s="1238" t="s">
        <v>569</v>
      </c>
      <c r="D36" s="1239"/>
      <c r="E36" s="1240"/>
      <c r="F36" s="36">
        <v>0.59</v>
      </c>
      <c r="G36" s="37">
        <v>1.33</v>
      </c>
      <c r="H36" s="37">
        <v>2.4</v>
      </c>
      <c r="I36" s="37">
        <v>1.67</v>
      </c>
      <c r="J36" s="38">
        <v>1.5</v>
      </c>
      <c r="K36" s="22"/>
      <c r="L36" s="22"/>
      <c r="M36" s="22"/>
      <c r="N36" s="22"/>
      <c r="O36" s="22"/>
      <c r="P36" s="22"/>
    </row>
    <row r="37" spans="1:16" ht="39" customHeight="1" x14ac:dyDescent="0.15">
      <c r="A37" s="22"/>
      <c r="B37" s="35"/>
      <c r="C37" s="1238" t="s">
        <v>570</v>
      </c>
      <c r="D37" s="1239"/>
      <c r="E37" s="1240"/>
      <c r="F37" s="36">
        <v>0.03</v>
      </c>
      <c r="G37" s="37">
        <v>0.02</v>
      </c>
      <c r="H37" s="37">
        <v>0.04</v>
      </c>
      <c r="I37" s="37">
        <v>0.02</v>
      </c>
      <c r="J37" s="38">
        <v>0.03</v>
      </c>
      <c r="K37" s="22"/>
      <c r="L37" s="22"/>
      <c r="M37" s="22"/>
      <c r="N37" s="22"/>
      <c r="O37" s="22"/>
      <c r="P37" s="22"/>
    </row>
    <row r="38" spans="1:16" ht="39" customHeight="1" x14ac:dyDescent="0.15">
      <c r="A38" s="22"/>
      <c r="B38" s="35"/>
      <c r="C38" s="1238" t="s">
        <v>571</v>
      </c>
      <c r="D38" s="1239"/>
      <c r="E38" s="1240"/>
      <c r="F38" s="36">
        <v>0.28000000000000003</v>
      </c>
      <c r="G38" s="37">
        <v>0.2</v>
      </c>
      <c r="H38" s="37">
        <v>0.02</v>
      </c>
      <c r="I38" s="37">
        <v>0.02</v>
      </c>
      <c r="J38" s="38">
        <v>0.03</v>
      </c>
      <c r="K38" s="22"/>
      <c r="L38" s="22"/>
      <c r="M38" s="22"/>
      <c r="N38" s="22"/>
      <c r="O38" s="22"/>
      <c r="P38" s="22"/>
    </row>
    <row r="39" spans="1:16" ht="39" customHeight="1" x14ac:dyDescent="0.15">
      <c r="A39" s="22"/>
      <c r="B39" s="35"/>
      <c r="C39" s="1238" t="s">
        <v>572</v>
      </c>
      <c r="D39" s="1239"/>
      <c r="E39" s="1240"/>
      <c r="F39" s="36">
        <v>0</v>
      </c>
      <c r="G39" s="37">
        <v>0.26</v>
      </c>
      <c r="H39" s="37">
        <v>0.12</v>
      </c>
      <c r="I39" s="37">
        <v>0.27</v>
      </c>
      <c r="J39" s="38">
        <v>0</v>
      </c>
      <c r="K39" s="22"/>
      <c r="L39" s="22"/>
      <c r="M39" s="22"/>
      <c r="N39" s="22"/>
      <c r="O39" s="22"/>
      <c r="P39" s="22"/>
    </row>
    <row r="40" spans="1:16" ht="39" customHeight="1" x14ac:dyDescent="0.15">
      <c r="A40" s="22"/>
      <c r="B40" s="35"/>
      <c r="C40" s="1238" t="s">
        <v>573</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574</v>
      </c>
      <c r="D41" s="1239"/>
      <c r="E41" s="1240"/>
      <c r="F41" s="36">
        <v>0.09</v>
      </c>
      <c r="G41" s="37">
        <v>0.04</v>
      </c>
      <c r="H41" s="37">
        <v>0.02</v>
      </c>
      <c r="I41" s="37">
        <v>0.03</v>
      </c>
      <c r="J41" s="38">
        <v>0</v>
      </c>
      <c r="K41" s="22"/>
      <c r="L41" s="22"/>
      <c r="M41" s="22"/>
      <c r="N41" s="22"/>
      <c r="O41" s="22"/>
      <c r="P41" s="22"/>
    </row>
    <row r="42" spans="1:16" ht="39" customHeight="1" x14ac:dyDescent="0.15">
      <c r="A42" s="22"/>
      <c r="B42" s="39"/>
      <c r="C42" s="1238" t="s">
        <v>575</v>
      </c>
      <c r="D42" s="1239"/>
      <c r="E42" s="1240"/>
      <c r="F42" s="36" t="s">
        <v>576</v>
      </c>
      <c r="G42" s="37" t="s">
        <v>577</v>
      </c>
      <c r="H42" s="37" t="s">
        <v>517</v>
      </c>
      <c r="I42" s="37" t="s">
        <v>517</v>
      </c>
      <c r="J42" s="38" t="s">
        <v>517</v>
      </c>
      <c r="K42" s="22"/>
      <c r="L42" s="22"/>
      <c r="M42" s="22"/>
      <c r="N42" s="22"/>
      <c r="O42" s="22"/>
      <c r="P42" s="22"/>
    </row>
    <row r="43" spans="1:16" ht="39" customHeight="1" thickBot="1" x14ac:dyDescent="0.2">
      <c r="A43" s="22"/>
      <c r="B43" s="40"/>
      <c r="C43" s="1241" t="s">
        <v>578</v>
      </c>
      <c r="D43" s="1242"/>
      <c r="E43" s="1243"/>
      <c r="F43" s="41">
        <v>0.11</v>
      </c>
      <c r="G43" s="42">
        <v>0</v>
      </c>
      <c r="H43" s="42">
        <v>0.05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3/jIKZN6pQjiQabkj71psuj81naKFuv1pNBnRq2gtpuMSRKXpAjyMNeQjBJ/1lMwW5XxpTyYtpVKTPz+S8/bg==" saltValue="pzjoa0+JzPxWFmNTMLFH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524</v>
      </c>
      <c r="L45" s="60">
        <v>449</v>
      </c>
      <c r="M45" s="60">
        <v>437</v>
      </c>
      <c r="N45" s="60">
        <v>529</v>
      </c>
      <c r="O45" s="61">
        <v>494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48"/>
      <c r="C48" s="1249"/>
      <c r="D48" s="62"/>
      <c r="E48" s="1254" t="s">
        <v>15</v>
      </c>
      <c r="F48" s="1254"/>
      <c r="G48" s="1254"/>
      <c r="H48" s="1254"/>
      <c r="I48" s="1254"/>
      <c r="J48" s="1255"/>
      <c r="K48" s="63">
        <v>199</v>
      </c>
      <c r="L48" s="64">
        <v>222</v>
      </c>
      <c r="M48" s="64">
        <v>215</v>
      </c>
      <c r="N48" s="64">
        <v>207</v>
      </c>
      <c r="O48" s="65">
        <v>202</v>
      </c>
      <c r="P48" s="48"/>
      <c r="Q48" s="48"/>
      <c r="R48" s="48"/>
      <c r="S48" s="48"/>
      <c r="T48" s="48"/>
      <c r="U48" s="48"/>
    </row>
    <row r="49" spans="1:21" ht="30.75" customHeight="1" x14ac:dyDescent="0.15">
      <c r="A49" s="48"/>
      <c r="B49" s="1248"/>
      <c r="C49" s="1249"/>
      <c r="D49" s="62"/>
      <c r="E49" s="1254" t="s">
        <v>16</v>
      </c>
      <c r="F49" s="1254"/>
      <c r="G49" s="1254"/>
      <c r="H49" s="1254"/>
      <c r="I49" s="1254"/>
      <c r="J49" s="1255"/>
      <c r="K49" s="63">
        <v>15</v>
      </c>
      <c r="L49" s="64">
        <v>13</v>
      </c>
      <c r="M49" s="64">
        <v>14</v>
      </c>
      <c r="N49" s="64">
        <v>16</v>
      </c>
      <c r="O49" s="65">
        <v>13</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517</v>
      </c>
      <c r="L50" s="64" t="s">
        <v>517</v>
      </c>
      <c r="M50" s="64" t="s">
        <v>517</v>
      </c>
      <c r="N50" s="64" t="s">
        <v>517</v>
      </c>
      <c r="O50" s="65" t="s">
        <v>517</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1</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493</v>
      </c>
      <c r="L52" s="64">
        <v>478</v>
      </c>
      <c r="M52" s="64">
        <v>457</v>
      </c>
      <c r="N52" s="64">
        <v>482</v>
      </c>
      <c r="O52" s="65">
        <v>492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246</v>
      </c>
      <c r="L53" s="69">
        <v>207</v>
      </c>
      <c r="M53" s="69">
        <v>209</v>
      </c>
      <c r="N53" s="69">
        <v>270</v>
      </c>
      <c r="O53" s="70">
        <v>217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599</v>
      </c>
      <c r="L57" s="83" t="s">
        <v>599</v>
      </c>
      <c r="M57" s="83" t="s">
        <v>599</v>
      </c>
      <c r="N57" s="83" t="s">
        <v>599</v>
      </c>
      <c r="O57" s="84" t="s">
        <v>599</v>
      </c>
    </row>
    <row r="58" spans="1:21" ht="31.5" customHeight="1" thickBot="1" x14ac:dyDescent="0.2">
      <c r="B58" s="1264"/>
      <c r="C58" s="1265"/>
      <c r="D58" s="1269" t="s">
        <v>27</v>
      </c>
      <c r="E58" s="1270"/>
      <c r="F58" s="1270"/>
      <c r="G58" s="1270"/>
      <c r="H58" s="1270"/>
      <c r="I58" s="1270"/>
      <c r="J58" s="1271"/>
      <c r="K58" s="85" t="s">
        <v>599</v>
      </c>
      <c r="L58" s="86" t="s">
        <v>599</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7vQM1T4WACxAx3GXE31xHkaUXpv2XCOlBdY9KRtJNYOZMOMZHQYAhBxQG6qnza6xO3HtoLC6bVGRgP5glRz9Q==" saltValue="D2IZHX1BtR102zKSvkVg7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72" t="s">
        <v>30</v>
      </c>
      <c r="C41" s="1273"/>
      <c r="D41" s="101"/>
      <c r="E41" s="1278" t="s">
        <v>31</v>
      </c>
      <c r="F41" s="1278"/>
      <c r="G41" s="1278"/>
      <c r="H41" s="1279"/>
      <c r="I41" s="102">
        <v>4106</v>
      </c>
      <c r="J41" s="103">
        <v>5210</v>
      </c>
      <c r="K41" s="103">
        <v>5191</v>
      </c>
      <c r="L41" s="103">
        <v>5073</v>
      </c>
      <c r="M41" s="104">
        <v>4988</v>
      </c>
    </row>
    <row r="42" spans="2:13" ht="27.75" customHeight="1" x14ac:dyDescent="0.15">
      <c r="B42" s="1274"/>
      <c r="C42" s="1275"/>
      <c r="D42" s="105"/>
      <c r="E42" s="1280" t="s">
        <v>32</v>
      </c>
      <c r="F42" s="1280"/>
      <c r="G42" s="1280"/>
      <c r="H42" s="1281"/>
      <c r="I42" s="106" t="s">
        <v>517</v>
      </c>
      <c r="J42" s="107" t="s">
        <v>517</v>
      </c>
      <c r="K42" s="107" t="s">
        <v>517</v>
      </c>
      <c r="L42" s="107" t="s">
        <v>517</v>
      </c>
      <c r="M42" s="108" t="s">
        <v>517</v>
      </c>
    </row>
    <row r="43" spans="2:13" ht="27.75" customHeight="1" x14ac:dyDescent="0.15">
      <c r="B43" s="1274"/>
      <c r="C43" s="1275"/>
      <c r="D43" s="105"/>
      <c r="E43" s="1280" t="s">
        <v>33</v>
      </c>
      <c r="F43" s="1280"/>
      <c r="G43" s="1280"/>
      <c r="H43" s="1281"/>
      <c r="I43" s="106">
        <v>1707</v>
      </c>
      <c r="J43" s="107">
        <v>1688</v>
      </c>
      <c r="K43" s="107">
        <v>1614</v>
      </c>
      <c r="L43" s="107">
        <v>1550</v>
      </c>
      <c r="M43" s="108">
        <v>1431</v>
      </c>
    </row>
    <row r="44" spans="2:13" ht="27.75" customHeight="1" x14ac:dyDescent="0.15">
      <c r="B44" s="1274"/>
      <c r="C44" s="1275"/>
      <c r="D44" s="105"/>
      <c r="E44" s="1280" t="s">
        <v>34</v>
      </c>
      <c r="F44" s="1280"/>
      <c r="G44" s="1280"/>
      <c r="H44" s="1281"/>
      <c r="I44" s="106">
        <v>103</v>
      </c>
      <c r="J44" s="107">
        <v>93</v>
      </c>
      <c r="K44" s="107">
        <v>86</v>
      </c>
      <c r="L44" s="107">
        <v>83</v>
      </c>
      <c r="M44" s="108">
        <v>97</v>
      </c>
    </row>
    <row r="45" spans="2:13" ht="27.75" customHeight="1" x14ac:dyDescent="0.15">
      <c r="B45" s="1274"/>
      <c r="C45" s="1275"/>
      <c r="D45" s="105"/>
      <c r="E45" s="1280" t="s">
        <v>35</v>
      </c>
      <c r="F45" s="1280"/>
      <c r="G45" s="1280"/>
      <c r="H45" s="1281"/>
      <c r="I45" s="106">
        <v>745</v>
      </c>
      <c r="J45" s="107">
        <v>660</v>
      </c>
      <c r="K45" s="107">
        <v>632</v>
      </c>
      <c r="L45" s="107">
        <v>697</v>
      </c>
      <c r="M45" s="108">
        <v>638</v>
      </c>
    </row>
    <row r="46" spans="2:13" ht="27.75" customHeight="1" x14ac:dyDescent="0.15">
      <c r="B46" s="1274"/>
      <c r="C46" s="1275"/>
      <c r="D46" s="109"/>
      <c r="E46" s="1280" t="s">
        <v>36</v>
      </c>
      <c r="F46" s="1280"/>
      <c r="G46" s="1280"/>
      <c r="H46" s="1281"/>
      <c r="I46" s="106" t="s">
        <v>517</v>
      </c>
      <c r="J46" s="107" t="s">
        <v>517</v>
      </c>
      <c r="K46" s="107" t="s">
        <v>517</v>
      </c>
      <c r="L46" s="107" t="s">
        <v>517</v>
      </c>
      <c r="M46" s="108" t="s">
        <v>517</v>
      </c>
    </row>
    <row r="47" spans="2:13" ht="27.75" customHeight="1" x14ac:dyDescent="0.15">
      <c r="B47" s="1274"/>
      <c r="C47" s="1275"/>
      <c r="D47" s="110"/>
      <c r="E47" s="1282" t="s">
        <v>37</v>
      </c>
      <c r="F47" s="1283"/>
      <c r="G47" s="1283"/>
      <c r="H47" s="1284"/>
      <c r="I47" s="106" t="s">
        <v>517</v>
      </c>
      <c r="J47" s="107" t="s">
        <v>517</v>
      </c>
      <c r="K47" s="107" t="s">
        <v>517</v>
      </c>
      <c r="L47" s="107" t="s">
        <v>517</v>
      </c>
      <c r="M47" s="108" t="s">
        <v>517</v>
      </c>
    </row>
    <row r="48" spans="2:13" ht="27.75" customHeight="1" x14ac:dyDescent="0.15">
      <c r="B48" s="1274"/>
      <c r="C48" s="1275"/>
      <c r="D48" s="105"/>
      <c r="E48" s="1280" t="s">
        <v>38</v>
      </c>
      <c r="F48" s="1280"/>
      <c r="G48" s="1280"/>
      <c r="H48" s="1281"/>
      <c r="I48" s="106" t="s">
        <v>517</v>
      </c>
      <c r="J48" s="107" t="s">
        <v>517</v>
      </c>
      <c r="K48" s="107" t="s">
        <v>517</v>
      </c>
      <c r="L48" s="107" t="s">
        <v>517</v>
      </c>
      <c r="M48" s="108" t="s">
        <v>517</v>
      </c>
    </row>
    <row r="49" spans="2:13" ht="27.75" customHeight="1" x14ac:dyDescent="0.15">
      <c r="B49" s="1276"/>
      <c r="C49" s="1277"/>
      <c r="D49" s="105"/>
      <c r="E49" s="1280" t="s">
        <v>39</v>
      </c>
      <c r="F49" s="1280"/>
      <c r="G49" s="1280"/>
      <c r="H49" s="1281"/>
      <c r="I49" s="106" t="s">
        <v>517</v>
      </c>
      <c r="J49" s="107" t="s">
        <v>517</v>
      </c>
      <c r="K49" s="107" t="s">
        <v>517</v>
      </c>
      <c r="L49" s="107" t="s">
        <v>517</v>
      </c>
      <c r="M49" s="108" t="s">
        <v>517</v>
      </c>
    </row>
    <row r="50" spans="2:13" ht="27.75" customHeight="1" x14ac:dyDescent="0.15">
      <c r="B50" s="1285" t="s">
        <v>40</v>
      </c>
      <c r="C50" s="1286"/>
      <c r="D50" s="111"/>
      <c r="E50" s="1280" t="s">
        <v>41</v>
      </c>
      <c r="F50" s="1280"/>
      <c r="G50" s="1280"/>
      <c r="H50" s="1281"/>
      <c r="I50" s="106">
        <v>1988</v>
      </c>
      <c r="J50" s="107">
        <v>2285</v>
      </c>
      <c r="K50" s="107">
        <v>2332</v>
      </c>
      <c r="L50" s="107">
        <v>2513</v>
      </c>
      <c r="M50" s="108">
        <v>2365</v>
      </c>
    </row>
    <row r="51" spans="2:13" ht="27.75" customHeight="1" x14ac:dyDescent="0.15">
      <c r="B51" s="1274"/>
      <c r="C51" s="1275"/>
      <c r="D51" s="105"/>
      <c r="E51" s="1280" t="s">
        <v>42</v>
      </c>
      <c r="F51" s="1280"/>
      <c r="G51" s="1280"/>
      <c r="H51" s="1281"/>
      <c r="I51" s="106">
        <v>11</v>
      </c>
      <c r="J51" s="107">
        <v>3</v>
      </c>
      <c r="K51" s="107" t="s">
        <v>517</v>
      </c>
      <c r="L51" s="107" t="s">
        <v>517</v>
      </c>
      <c r="M51" s="108" t="s">
        <v>517</v>
      </c>
    </row>
    <row r="52" spans="2:13" ht="27.75" customHeight="1" x14ac:dyDescent="0.15">
      <c r="B52" s="1276"/>
      <c r="C52" s="1277"/>
      <c r="D52" s="105"/>
      <c r="E52" s="1280" t="s">
        <v>43</v>
      </c>
      <c r="F52" s="1280"/>
      <c r="G52" s="1280"/>
      <c r="H52" s="1281"/>
      <c r="I52" s="106">
        <v>5458</v>
      </c>
      <c r="J52" s="107">
        <v>5665</v>
      </c>
      <c r="K52" s="107">
        <v>5608</v>
      </c>
      <c r="L52" s="107">
        <v>5625</v>
      </c>
      <c r="M52" s="108">
        <v>5506</v>
      </c>
    </row>
    <row r="53" spans="2:13" ht="27.75" customHeight="1" thickBot="1" x14ac:dyDescent="0.2">
      <c r="B53" s="1287" t="s">
        <v>44</v>
      </c>
      <c r="C53" s="1288"/>
      <c r="D53" s="112"/>
      <c r="E53" s="1289" t="s">
        <v>45</v>
      </c>
      <c r="F53" s="1289"/>
      <c r="G53" s="1289"/>
      <c r="H53" s="1290"/>
      <c r="I53" s="113">
        <v>-795</v>
      </c>
      <c r="J53" s="114">
        <v>-302</v>
      </c>
      <c r="K53" s="114">
        <v>-418</v>
      </c>
      <c r="L53" s="114">
        <v>-735</v>
      </c>
      <c r="M53" s="115">
        <v>-718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cfgEvPztLbXcOkwNfHMMpESHtt1h6pSfPcuI0YB75buhrlpQ/3s/zebpqbuqtcf3iHMmSh5X0jDfSaaYF6aXw==" saltValue="ub8vtccho+XRUdaVcXDc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897</v>
      </c>
      <c r="G55" s="127">
        <v>898</v>
      </c>
      <c r="H55" s="128">
        <v>874</v>
      </c>
    </row>
    <row r="56" spans="2:8" ht="52.5" customHeight="1" x14ac:dyDescent="0.15">
      <c r="B56" s="129"/>
      <c r="C56" s="1301" t="s">
        <v>49</v>
      </c>
      <c r="D56" s="1301"/>
      <c r="E56" s="1302"/>
      <c r="F56" s="130">
        <v>794</v>
      </c>
      <c r="G56" s="130">
        <v>873</v>
      </c>
      <c r="H56" s="131">
        <v>921</v>
      </c>
    </row>
    <row r="57" spans="2:8" ht="53.25" customHeight="1" x14ac:dyDescent="0.15">
      <c r="B57" s="129"/>
      <c r="C57" s="1303" t="s">
        <v>50</v>
      </c>
      <c r="D57" s="1303"/>
      <c r="E57" s="1304"/>
      <c r="F57" s="132">
        <v>836</v>
      </c>
      <c r="G57" s="132">
        <v>926</v>
      </c>
      <c r="H57" s="133">
        <v>974</v>
      </c>
    </row>
    <row r="58" spans="2:8" ht="45.75" customHeight="1" x14ac:dyDescent="0.15">
      <c r="B58" s="134"/>
      <c r="C58" s="1291" t="s">
        <v>593</v>
      </c>
      <c r="D58" s="1292"/>
      <c r="E58" s="1293"/>
      <c r="F58" s="135">
        <v>378</v>
      </c>
      <c r="G58" s="135">
        <v>382</v>
      </c>
      <c r="H58" s="136">
        <v>382</v>
      </c>
    </row>
    <row r="59" spans="2:8" ht="45.75" customHeight="1" x14ac:dyDescent="0.15">
      <c r="B59" s="134"/>
      <c r="C59" s="1291" t="s">
        <v>594</v>
      </c>
      <c r="D59" s="1292"/>
      <c r="E59" s="1293"/>
      <c r="F59" s="135">
        <v>243</v>
      </c>
      <c r="G59" s="135">
        <v>293</v>
      </c>
      <c r="H59" s="136">
        <v>265</v>
      </c>
    </row>
    <row r="60" spans="2:8" ht="45.75" customHeight="1" x14ac:dyDescent="0.15">
      <c r="B60" s="134"/>
      <c r="C60" s="1291" t="s">
        <v>595</v>
      </c>
      <c r="D60" s="1292"/>
      <c r="E60" s="1293"/>
      <c r="F60" s="135" t="s">
        <v>598</v>
      </c>
      <c r="G60" s="135">
        <v>50</v>
      </c>
      <c r="H60" s="136">
        <v>90</v>
      </c>
    </row>
    <row r="61" spans="2:8" ht="45.75" customHeight="1" x14ac:dyDescent="0.15">
      <c r="B61" s="134"/>
      <c r="C61" s="1291" t="s">
        <v>596</v>
      </c>
      <c r="D61" s="1292"/>
      <c r="E61" s="1293"/>
      <c r="F61" s="135">
        <v>82</v>
      </c>
      <c r="G61" s="135">
        <v>78</v>
      </c>
      <c r="H61" s="136">
        <v>73</v>
      </c>
    </row>
    <row r="62" spans="2:8" ht="45.75" customHeight="1" thickBot="1" x14ac:dyDescent="0.2">
      <c r="B62" s="137"/>
      <c r="C62" s="1294" t="s">
        <v>597</v>
      </c>
      <c r="D62" s="1295"/>
      <c r="E62" s="1296"/>
      <c r="F62" s="138">
        <v>76</v>
      </c>
      <c r="G62" s="138">
        <v>64</v>
      </c>
      <c r="H62" s="139">
        <v>56</v>
      </c>
    </row>
    <row r="63" spans="2:8" ht="52.5" customHeight="1" thickBot="1" x14ac:dyDescent="0.2">
      <c r="B63" s="140"/>
      <c r="C63" s="1297" t="s">
        <v>51</v>
      </c>
      <c r="D63" s="1297"/>
      <c r="E63" s="1298"/>
      <c r="F63" s="141">
        <v>2527</v>
      </c>
      <c r="G63" s="141">
        <v>2697</v>
      </c>
      <c r="H63" s="142">
        <v>2769</v>
      </c>
    </row>
    <row r="64" spans="2:8" ht="15" customHeight="1" x14ac:dyDescent="0.15"/>
    <row r="65" ht="0" hidden="1" customHeight="1" x14ac:dyDescent="0.15"/>
    <row r="66" ht="0" hidden="1" customHeight="1" x14ac:dyDescent="0.15"/>
  </sheetData>
  <sheetProtection algorithmName="SHA-512" hashValue="+2Qa52ElLIPZB27n1sPN0S/vh5hioIZyYVbLt0JIwWjjSUasvds6jXM+Nmy0a9vTZybxCGY/RXdwVJPTd2aR2Q==" saltValue="IV3ASaQIpeeSFVfKripF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559</v>
      </c>
      <c r="BQ50" s="1318"/>
      <c r="BR50" s="1318"/>
      <c r="BS50" s="1318"/>
      <c r="BT50" s="1318"/>
      <c r="BU50" s="1318"/>
      <c r="BV50" s="1318"/>
      <c r="BW50" s="1318"/>
      <c r="BX50" s="1318" t="s">
        <v>560</v>
      </c>
      <c r="BY50" s="1318"/>
      <c r="BZ50" s="1318"/>
      <c r="CA50" s="1318"/>
      <c r="CB50" s="1318"/>
      <c r="CC50" s="1318"/>
      <c r="CD50" s="1318"/>
      <c r="CE50" s="1318"/>
      <c r="CF50" s="1318" t="s">
        <v>561</v>
      </c>
      <c r="CG50" s="1318"/>
      <c r="CH50" s="1318"/>
      <c r="CI50" s="1318"/>
      <c r="CJ50" s="1318"/>
      <c r="CK50" s="1318"/>
      <c r="CL50" s="1318"/>
      <c r="CM50" s="1318"/>
      <c r="CN50" s="1318" t="s">
        <v>562</v>
      </c>
      <c r="CO50" s="1318"/>
      <c r="CP50" s="1318"/>
      <c r="CQ50" s="1318"/>
      <c r="CR50" s="1318"/>
      <c r="CS50" s="1318"/>
      <c r="CT50" s="1318"/>
      <c r="CU50" s="1318"/>
      <c r="CV50" s="1318" t="s">
        <v>563</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604</v>
      </c>
      <c r="AO51" s="1322"/>
      <c r="AP51" s="1322"/>
      <c r="AQ51" s="1322"/>
      <c r="AR51" s="1322"/>
      <c r="AS51" s="1322"/>
      <c r="AT51" s="1322"/>
      <c r="AU51" s="1322"/>
      <c r="AV51" s="1322"/>
      <c r="AW51" s="1322"/>
      <c r="AX51" s="1322"/>
      <c r="AY51" s="1322"/>
      <c r="AZ51" s="1322"/>
      <c r="BA51" s="1322"/>
      <c r="BB51" s="1322" t="s">
        <v>605</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20"/>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606</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20">
        <v>52.1</v>
      </c>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607</v>
      </c>
      <c r="AO55" s="1318"/>
      <c r="AP55" s="1318"/>
      <c r="AQ55" s="1318"/>
      <c r="AR55" s="1318"/>
      <c r="AS55" s="1318"/>
      <c r="AT55" s="1318"/>
      <c r="AU55" s="1318"/>
      <c r="AV55" s="1318"/>
      <c r="AW55" s="1318"/>
      <c r="AX55" s="1318"/>
      <c r="AY55" s="1318"/>
      <c r="AZ55" s="1318"/>
      <c r="BA55" s="1318"/>
      <c r="BB55" s="1322" t="s">
        <v>605</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20">
        <v>25.4</v>
      </c>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606</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20">
        <v>58.7</v>
      </c>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559</v>
      </c>
      <c r="BQ72" s="1318"/>
      <c r="BR72" s="1318"/>
      <c r="BS72" s="1318"/>
      <c r="BT72" s="1318"/>
      <c r="BU72" s="1318"/>
      <c r="BV72" s="1318"/>
      <c r="BW72" s="1318"/>
      <c r="BX72" s="1318" t="s">
        <v>560</v>
      </c>
      <c r="BY72" s="1318"/>
      <c r="BZ72" s="1318"/>
      <c r="CA72" s="1318"/>
      <c r="CB72" s="1318"/>
      <c r="CC72" s="1318"/>
      <c r="CD72" s="1318"/>
      <c r="CE72" s="1318"/>
      <c r="CF72" s="1318" t="s">
        <v>561</v>
      </c>
      <c r="CG72" s="1318"/>
      <c r="CH72" s="1318"/>
      <c r="CI72" s="1318"/>
      <c r="CJ72" s="1318"/>
      <c r="CK72" s="1318"/>
      <c r="CL72" s="1318"/>
      <c r="CM72" s="1318"/>
      <c r="CN72" s="1318" t="s">
        <v>562</v>
      </c>
      <c r="CO72" s="1318"/>
      <c r="CP72" s="1318"/>
      <c r="CQ72" s="1318"/>
      <c r="CR72" s="1318"/>
      <c r="CS72" s="1318"/>
      <c r="CT72" s="1318"/>
      <c r="CU72" s="1318"/>
      <c r="CV72" s="1318" t="s">
        <v>563</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604</v>
      </c>
      <c r="AO73" s="1322"/>
      <c r="AP73" s="1322"/>
      <c r="AQ73" s="1322"/>
      <c r="AR73" s="1322"/>
      <c r="AS73" s="1322"/>
      <c r="AT73" s="1322"/>
      <c r="AU73" s="1322"/>
      <c r="AV73" s="1322"/>
      <c r="AW73" s="1322"/>
      <c r="AX73" s="1322"/>
      <c r="AY73" s="1322"/>
      <c r="AZ73" s="1322"/>
      <c r="BA73" s="1322"/>
      <c r="BB73" s="1322" t="s">
        <v>605</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609</v>
      </c>
      <c r="BC75" s="1322"/>
      <c r="BD75" s="1322"/>
      <c r="BE75" s="1322"/>
      <c r="BF75" s="1322"/>
      <c r="BG75" s="1322"/>
      <c r="BH75" s="1322"/>
      <c r="BI75" s="1322"/>
      <c r="BJ75" s="1322"/>
      <c r="BK75" s="1322"/>
      <c r="BL75" s="1322"/>
      <c r="BM75" s="1322"/>
      <c r="BN75" s="1322"/>
      <c r="BO75" s="1322"/>
      <c r="BP75" s="1320">
        <v>11.2</v>
      </c>
      <c r="BQ75" s="1320"/>
      <c r="BR75" s="1320"/>
      <c r="BS75" s="1320"/>
      <c r="BT75" s="1320"/>
      <c r="BU75" s="1320"/>
      <c r="BV75" s="1320"/>
      <c r="BW75" s="1320"/>
      <c r="BX75" s="1320">
        <v>10.1</v>
      </c>
      <c r="BY75" s="1320"/>
      <c r="BZ75" s="1320"/>
      <c r="CA75" s="1320"/>
      <c r="CB75" s="1320"/>
      <c r="CC75" s="1320"/>
      <c r="CD75" s="1320"/>
      <c r="CE75" s="1320"/>
      <c r="CF75" s="1320">
        <v>9</v>
      </c>
      <c r="CG75" s="1320"/>
      <c r="CH75" s="1320"/>
      <c r="CI75" s="1320"/>
      <c r="CJ75" s="1320"/>
      <c r="CK75" s="1320"/>
      <c r="CL75" s="1320"/>
      <c r="CM75" s="1320"/>
      <c r="CN75" s="1320">
        <v>9.4</v>
      </c>
      <c r="CO75" s="1320"/>
      <c r="CP75" s="1320"/>
      <c r="CQ75" s="1320"/>
      <c r="CR75" s="1320"/>
      <c r="CS75" s="1320"/>
      <c r="CT75" s="1320"/>
      <c r="CU75" s="1320"/>
      <c r="CV75" s="1320">
        <v>9.6</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607</v>
      </c>
      <c r="AO77" s="1318"/>
      <c r="AP77" s="1318"/>
      <c r="AQ77" s="1318"/>
      <c r="AR77" s="1318"/>
      <c r="AS77" s="1318"/>
      <c r="AT77" s="1318"/>
      <c r="AU77" s="1318"/>
      <c r="AV77" s="1318"/>
      <c r="AW77" s="1318"/>
      <c r="AX77" s="1318"/>
      <c r="AY77" s="1318"/>
      <c r="AZ77" s="1318"/>
      <c r="BA77" s="1318"/>
      <c r="BB77" s="1322" t="s">
        <v>605</v>
      </c>
      <c r="BC77" s="1322"/>
      <c r="BD77" s="1322"/>
      <c r="BE77" s="1322"/>
      <c r="BF77" s="1322"/>
      <c r="BG77" s="1322"/>
      <c r="BH77" s="1322"/>
      <c r="BI77" s="1322"/>
      <c r="BJ77" s="1322"/>
      <c r="BK77" s="1322"/>
      <c r="BL77" s="1322"/>
      <c r="BM77" s="1322"/>
      <c r="BN77" s="1322"/>
      <c r="BO77" s="1322"/>
      <c r="BP77" s="1320">
        <v>17.899999999999999</v>
      </c>
      <c r="BQ77" s="1320"/>
      <c r="BR77" s="1320"/>
      <c r="BS77" s="1320"/>
      <c r="BT77" s="1320"/>
      <c r="BU77" s="1320"/>
      <c r="BV77" s="1320"/>
      <c r="BW77" s="1320"/>
      <c r="BX77" s="1320">
        <v>27</v>
      </c>
      <c r="BY77" s="1320"/>
      <c r="BZ77" s="1320"/>
      <c r="CA77" s="1320"/>
      <c r="CB77" s="1320"/>
      <c r="CC77" s="1320"/>
      <c r="CD77" s="1320"/>
      <c r="CE77" s="1320"/>
      <c r="CF77" s="1320">
        <v>25.4</v>
      </c>
      <c r="CG77" s="1320"/>
      <c r="CH77" s="1320"/>
      <c r="CI77" s="1320"/>
      <c r="CJ77" s="1320"/>
      <c r="CK77" s="1320"/>
      <c r="CL77" s="1320"/>
      <c r="CM77" s="1320"/>
      <c r="CN77" s="1320">
        <v>23.4</v>
      </c>
      <c r="CO77" s="1320"/>
      <c r="CP77" s="1320"/>
      <c r="CQ77" s="1320"/>
      <c r="CR77" s="1320"/>
      <c r="CS77" s="1320"/>
      <c r="CT77" s="1320"/>
      <c r="CU77" s="1320"/>
      <c r="CV77" s="1320">
        <v>7.7</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609</v>
      </c>
      <c r="BC79" s="1322"/>
      <c r="BD79" s="1322"/>
      <c r="BE79" s="1322"/>
      <c r="BF79" s="1322"/>
      <c r="BG79" s="1322"/>
      <c r="BH79" s="1322"/>
      <c r="BI79" s="1322"/>
      <c r="BJ79" s="1322"/>
      <c r="BK79" s="1322"/>
      <c r="BL79" s="1322"/>
      <c r="BM79" s="1322"/>
      <c r="BN79" s="1322"/>
      <c r="BO79" s="1322"/>
      <c r="BP79" s="1320">
        <v>9.5</v>
      </c>
      <c r="BQ79" s="1320"/>
      <c r="BR79" s="1320"/>
      <c r="BS79" s="1320"/>
      <c r="BT79" s="1320"/>
      <c r="BU79" s="1320"/>
      <c r="BV79" s="1320"/>
      <c r="BW79" s="1320"/>
      <c r="BX79" s="1320">
        <v>8.6999999999999993</v>
      </c>
      <c r="BY79" s="1320"/>
      <c r="BZ79" s="1320"/>
      <c r="CA79" s="1320"/>
      <c r="CB79" s="1320"/>
      <c r="CC79" s="1320"/>
      <c r="CD79" s="1320"/>
      <c r="CE79" s="1320"/>
      <c r="CF79" s="1320">
        <v>8.6</v>
      </c>
      <c r="CG79" s="1320"/>
      <c r="CH79" s="1320"/>
      <c r="CI79" s="1320"/>
      <c r="CJ79" s="1320"/>
      <c r="CK79" s="1320"/>
      <c r="CL79" s="1320"/>
      <c r="CM79" s="1320"/>
      <c r="CN79" s="1320">
        <v>8.5</v>
      </c>
      <c r="CO79" s="1320"/>
      <c r="CP79" s="1320"/>
      <c r="CQ79" s="1320"/>
      <c r="CR79" s="1320"/>
      <c r="CS79" s="1320"/>
      <c r="CT79" s="1320"/>
      <c r="CU79" s="1320"/>
      <c r="CV79" s="1320">
        <v>8.6</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UODggy15KN2GRn+YsbUggcFjM1oWEAkYLdU/eVm/bDi6XqYj0hsMHLYmKV4eSdX6fvkkSnXGIfirfaQAvKVDg==" saltValue="4CVTwAHMNB6GCeHm9Idl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cS0Edy/zG54GRoeFCnHgtKsN6mRm2603HYeZbZzZSc3tO53WMFDcNdTHN9GV7oOkP0TudMVxWJfS3B7cLS98A==" saltValue="Y+D+PKAEgD4tdzC9Ur9GN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91" zoomScaleNormal="100" zoomScaleSheetLayoutView="55" workbookViewId="0">
      <selection activeCell="A91" sqref="A9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C/TikUIeBAY/P1vkYKpdUu5I3x3vEUh/FwWrynbeEdVeLmuNrlzaLq+GYo6Mz9+KAmfGuVxPOTK0meqCUvPUQ==" saltValue="f4PfsZdYIj9G/Yo1MRIQq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86934</v>
      </c>
      <c r="E3" s="161"/>
      <c r="F3" s="162">
        <v>119685</v>
      </c>
      <c r="G3" s="163"/>
      <c r="H3" s="164"/>
    </row>
    <row r="4" spans="1:8" x14ac:dyDescent="0.15">
      <c r="A4" s="165"/>
      <c r="B4" s="166"/>
      <c r="C4" s="167"/>
      <c r="D4" s="168">
        <v>74881</v>
      </c>
      <c r="E4" s="169"/>
      <c r="F4" s="170">
        <v>68464</v>
      </c>
      <c r="G4" s="171"/>
      <c r="H4" s="172"/>
    </row>
    <row r="5" spans="1:8" x14ac:dyDescent="0.15">
      <c r="A5" s="153" t="s">
        <v>551</v>
      </c>
      <c r="B5" s="158"/>
      <c r="C5" s="159"/>
      <c r="D5" s="160">
        <v>231519</v>
      </c>
      <c r="E5" s="161"/>
      <c r="F5" s="162">
        <v>109920</v>
      </c>
      <c r="G5" s="163"/>
      <c r="H5" s="164"/>
    </row>
    <row r="6" spans="1:8" x14ac:dyDescent="0.15">
      <c r="A6" s="165"/>
      <c r="B6" s="166"/>
      <c r="C6" s="167"/>
      <c r="D6" s="168">
        <v>205675</v>
      </c>
      <c r="E6" s="169"/>
      <c r="F6" s="170">
        <v>62739</v>
      </c>
      <c r="G6" s="171"/>
      <c r="H6" s="172"/>
    </row>
    <row r="7" spans="1:8" x14ac:dyDescent="0.15">
      <c r="A7" s="153" t="s">
        <v>552</v>
      </c>
      <c r="B7" s="158"/>
      <c r="C7" s="159"/>
      <c r="D7" s="160">
        <v>92364</v>
      </c>
      <c r="E7" s="161"/>
      <c r="F7" s="162">
        <v>119882</v>
      </c>
      <c r="G7" s="163"/>
      <c r="H7" s="164"/>
    </row>
    <row r="8" spans="1:8" x14ac:dyDescent="0.15">
      <c r="A8" s="165"/>
      <c r="B8" s="166"/>
      <c r="C8" s="167"/>
      <c r="D8" s="168">
        <v>59527</v>
      </c>
      <c r="E8" s="169"/>
      <c r="F8" s="170">
        <v>66481</v>
      </c>
      <c r="G8" s="171"/>
      <c r="H8" s="172"/>
    </row>
    <row r="9" spans="1:8" x14ac:dyDescent="0.15">
      <c r="A9" s="153" t="s">
        <v>553</v>
      </c>
      <c r="B9" s="158"/>
      <c r="C9" s="159"/>
      <c r="D9" s="160">
        <v>62706</v>
      </c>
      <c r="E9" s="161"/>
      <c r="F9" s="162">
        <v>116162</v>
      </c>
      <c r="G9" s="163"/>
      <c r="H9" s="164"/>
    </row>
    <row r="10" spans="1:8" x14ac:dyDescent="0.15">
      <c r="A10" s="165"/>
      <c r="B10" s="166"/>
      <c r="C10" s="167"/>
      <c r="D10" s="168">
        <v>44652</v>
      </c>
      <c r="E10" s="169"/>
      <c r="F10" s="170">
        <v>61562</v>
      </c>
      <c r="G10" s="171"/>
      <c r="H10" s="172"/>
    </row>
    <row r="11" spans="1:8" x14ac:dyDescent="0.15">
      <c r="A11" s="153" t="s">
        <v>554</v>
      </c>
      <c r="B11" s="158"/>
      <c r="C11" s="159"/>
      <c r="D11" s="160">
        <v>55950</v>
      </c>
      <c r="E11" s="161"/>
      <c r="F11" s="162">
        <v>121449</v>
      </c>
      <c r="G11" s="163"/>
      <c r="H11" s="164"/>
    </row>
    <row r="12" spans="1:8" x14ac:dyDescent="0.15">
      <c r="A12" s="165"/>
      <c r="B12" s="166"/>
      <c r="C12" s="173"/>
      <c r="D12" s="168">
        <v>39246</v>
      </c>
      <c r="E12" s="169"/>
      <c r="F12" s="170">
        <v>62922</v>
      </c>
      <c r="G12" s="171"/>
      <c r="H12" s="172"/>
    </row>
    <row r="13" spans="1:8" x14ac:dyDescent="0.15">
      <c r="A13" s="153"/>
      <c r="B13" s="158"/>
      <c r="C13" s="174"/>
      <c r="D13" s="175">
        <v>105895</v>
      </c>
      <c r="E13" s="176"/>
      <c r="F13" s="177">
        <v>117420</v>
      </c>
      <c r="G13" s="178"/>
      <c r="H13" s="164"/>
    </row>
    <row r="14" spans="1:8" x14ac:dyDescent="0.15">
      <c r="A14" s="165"/>
      <c r="B14" s="166"/>
      <c r="C14" s="167"/>
      <c r="D14" s="168">
        <v>84796</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1.34</v>
      </c>
      <c r="C19" s="179">
        <f>ROUND(VALUE(SUBSTITUTE(実質収支比率等に係る経年分析!G$48,"▲","-")),2)</f>
        <v>2.75</v>
      </c>
      <c r="D19" s="179">
        <f>ROUND(VALUE(SUBSTITUTE(実質収支比率等に係る経年分析!H$48,"▲","-")),2)</f>
        <v>2.93</v>
      </c>
      <c r="E19" s="179">
        <f>ROUND(VALUE(SUBSTITUTE(実質収支比率等に係る経年分析!I$48,"▲","-")),2)</f>
        <v>2.5299999999999998</v>
      </c>
      <c r="F19" s="179">
        <f>ROUND(VALUE(SUBSTITUTE(実質収支比率等に係る経年分析!J$48,"▲","-")),2)</f>
        <v>2.2400000000000002</v>
      </c>
    </row>
    <row r="20" spans="1:11" x14ac:dyDescent="0.15">
      <c r="A20" s="179" t="s">
        <v>55</v>
      </c>
      <c r="B20" s="179">
        <f>ROUND(VALUE(SUBSTITUTE(実質収支比率等に係る経年分析!F$47,"▲","-")),2)</f>
        <v>31.84</v>
      </c>
      <c r="C20" s="179">
        <f>ROUND(VALUE(SUBSTITUTE(実質収支比率等に係る経年分析!G$47,"▲","-")),2)</f>
        <v>31.18</v>
      </c>
      <c r="D20" s="179">
        <f>ROUND(VALUE(SUBSTITUTE(実質収支比率等に係る経年分析!H$47,"▲","-")),2)</f>
        <v>31.03</v>
      </c>
      <c r="E20" s="179">
        <f>ROUND(VALUE(SUBSTITUTE(実質収支比率等に係る経年分析!I$47,"▲","-")),2)</f>
        <v>31.21</v>
      </c>
      <c r="F20" s="179">
        <f>ROUND(VALUE(SUBSTITUTE(実質収支比率等に係る経年分析!J$47,"▲","-")),2)</f>
        <v>30.34</v>
      </c>
    </row>
    <row r="21" spans="1:11" x14ac:dyDescent="0.15">
      <c r="A21" s="179" t="s">
        <v>56</v>
      </c>
      <c r="B21" s="179">
        <f>IF(ISNUMBER(VALUE(SUBSTITUTE(実質収支比率等に係る経年分析!F$49,"▲","-"))),ROUND(VALUE(SUBSTITUTE(実質収支比率等に係る経年分析!F$49,"▲","-")),2),NA())</f>
        <v>1.29</v>
      </c>
      <c r="C21" s="179">
        <f>IF(ISNUMBER(VALUE(SUBSTITUTE(実質収支比率等に係る経年分析!G$49,"▲","-"))),ROUND(VALUE(SUBSTITUTE(実質収支比率等に係る経年分析!G$49,"▲","-")),2),NA())</f>
        <v>1.47</v>
      </c>
      <c r="D21" s="179">
        <f>IF(ISNUMBER(VALUE(SUBSTITUTE(実質収支比率等に係る経年分析!H$49,"▲","-"))),ROUND(VALUE(SUBSTITUTE(実質収支比率等に係る経年分析!H$49,"▲","-")),2),NA())</f>
        <v>-0.53</v>
      </c>
      <c r="E21" s="179">
        <f>IF(ISNUMBER(VALUE(SUBSTITUTE(実質収支比率等に係る経年分析!I$49,"▲","-"))),ROUND(VALUE(SUBSTITUTE(実質収支比率等に係る経年分析!I$49,"▲","-")),2),NA())</f>
        <v>-0.37</v>
      </c>
      <c r="F21" s="179">
        <f>IF(ISNUMBER(VALUE(SUBSTITUTE(実質収支比率等に係る経年分析!J$49,"▲","-"))),ROUND(VALUE(SUBSTITUTE(実質収支比率等に係る経年分析!J$49,"▲","-")),2),NA())</f>
        <v>-1.1200000000000001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0.19</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0.16</v>
      </c>
      <c r="E28" s="180" t="e">
        <f>IF(ROUND(VALUE(SUBSTITUTE(連結実質赤字比率に係る赤字・黒字の構成分析!G$42,"▲", "-")), 2) &gt;= 0, ABS(ROUND(VALUE(SUBSTITUTE(連結実質赤字比率に係る赤字・黒字の構成分析!G$42,"▲", "-")), 2)), NA())</f>
        <v>#N/A</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国民宿舎事業会計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後期高齢者医療事業会計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0.03</v>
      </c>
    </row>
    <row r="34" spans="1:16" x14ac:dyDescent="0.15">
      <c r="A34" s="180" t="str">
        <f>IF(連結実質赤字比率に係る赤字・黒字の構成分析!C$36="",NA(),連結実質赤字比率に係る赤字・黒字の構成分析!C$36)</f>
        <v>介護保険事業会計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2.5299999999999998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7.87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8.48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493</v>
      </c>
      <c r="E42" s="181"/>
      <c r="F42" s="181"/>
      <c r="G42" s="181">
        <f>'実質公債費比率（分子）の構造'!L$52</f>
        <v>478</v>
      </c>
      <c r="H42" s="181"/>
      <c r="I42" s="181"/>
      <c r="J42" s="181">
        <f>'実質公債費比率（分子）の構造'!M$52</f>
        <v>457</v>
      </c>
      <c r="K42" s="181"/>
      <c r="L42" s="181"/>
      <c r="M42" s="181">
        <f>'実質公債費比率（分子）の構造'!N$52</f>
        <v>482</v>
      </c>
      <c r="N42" s="181"/>
      <c r="O42" s="181"/>
      <c r="P42" s="181">
        <f>'実質公債費比率（分子）の構造'!O$52</f>
        <v>492</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15</v>
      </c>
      <c r="C45" s="181"/>
      <c r="D45" s="181"/>
      <c r="E45" s="181">
        <f>'実質公債費比率（分子）の構造'!L$49</f>
        <v>13</v>
      </c>
      <c r="F45" s="181"/>
      <c r="G45" s="181"/>
      <c r="H45" s="181">
        <f>'実質公債費比率（分子）の構造'!M$49</f>
        <v>14</v>
      </c>
      <c r="I45" s="181"/>
      <c r="J45" s="181"/>
      <c r="K45" s="181">
        <f>'実質公債費比率（分子）の構造'!N$49</f>
        <v>16</v>
      </c>
      <c r="L45" s="181"/>
      <c r="M45" s="181"/>
      <c r="N45" s="181">
        <f>'実質公債費比率（分子）の構造'!O$49</f>
        <v>13</v>
      </c>
      <c r="O45" s="181"/>
      <c r="P45" s="181"/>
    </row>
    <row r="46" spans="1:16" x14ac:dyDescent="0.15">
      <c r="A46" s="181" t="s">
        <v>67</v>
      </c>
      <c r="B46" s="181">
        <f>'実質公債費比率（分子）の構造'!K$48</f>
        <v>199</v>
      </c>
      <c r="C46" s="181"/>
      <c r="D46" s="181"/>
      <c r="E46" s="181">
        <f>'実質公債費比率（分子）の構造'!L$48</f>
        <v>222</v>
      </c>
      <c r="F46" s="181"/>
      <c r="G46" s="181"/>
      <c r="H46" s="181">
        <f>'実質公債費比率（分子）の構造'!M$48</f>
        <v>215</v>
      </c>
      <c r="I46" s="181"/>
      <c r="J46" s="181"/>
      <c r="K46" s="181">
        <f>'実質公債費比率（分子）の構造'!N$48</f>
        <v>207</v>
      </c>
      <c r="L46" s="181"/>
      <c r="M46" s="181"/>
      <c r="N46" s="181">
        <f>'実質公債費比率（分子）の構造'!O$48</f>
        <v>202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524</v>
      </c>
      <c r="C49" s="181"/>
      <c r="D49" s="181"/>
      <c r="E49" s="181">
        <f>'実質公債費比率（分子）の構造'!L$45</f>
        <v>449</v>
      </c>
      <c r="F49" s="181"/>
      <c r="G49" s="181"/>
      <c r="H49" s="181">
        <f>'実質公債費比率（分子）の構造'!M$45</f>
        <v>437</v>
      </c>
      <c r="I49" s="181"/>
      <c r="J49" s="181"/>
      <c r="K49" s="181">
        <f>'実質公債費比率（分子）の構造'!N$45</f>
        <v>529</v>
      </c>
      <c r="L49" s="181"/>
      <c r="M49" s="181"/>
      <c r="N49" s="181">
        <f>'実質公債費比率（分子）の構造'!O$45</f>
        <v>494</v>
      </c>
      <c r="O49" s="181"/>
      <c r="P49" s="181"/>
    </row>
    <row r="50" spans="1:16" x14ac:dyDescent="0.15">
      <c r="A50" s="181" t="s">
        <v>71</v>
      </c>
      <c r="B50" s="181" t="e">
        <f>NA()</f>
        <v>#N/A</v>
      </c>
      <c r="C50" s="181">
        <f>IF(ISNUMBER('実質公債費比率（分子）の構造'!K$53),'実質公債費比率（分子）の構造'!K$53,NA())</f>
        <v>246</v>
      </c>
      <c r="D50" s="181" t="e">
        <f>NA()</f>
        <v>#N/A</v>
      </c>
      <c r="E50" s="181" t="e">
        <f>NA()</f>
        <v>#N/A</v>
      </c>
      <c r="F50" s="181">
        <f>IF(ISNUMBER('実質公債費比率（分子）の構造'!L$53),'実質公債費比率（分子）の構造'!L$53,NA())</f>
        <v>207</v>
      </c>
      <c r="G50" s="181" t="e">
        <f>NA()</f>
        <v>#N/A</v>
      </c>
      <c r="H50" s="181" t="e">
        <f>NA()</f>
        <v>#N/A</v>
      </c>
      <c r="I50" s="181">
        <f>IF(ISNUMBER('実質公債費比率（分子）の構造'!M$53),'実質公債費比率（分子）の構造'!M$53,NA())</f>
        <v>209</v>
      </c>
      <c r="J50" s="181" t="e">
        <f>NA()</f>
        <v>#N/A</v>
      </c>
      <c r="K50" s="181" t="e">
        <f>NA()</f>
        <v>#N/A</v>
      </c>
      <c r="L50" s="181">
        <f>IF(ISNUMBER('実質公債費比率（分子）の構造'!N$53),'実質公債費比率（分子）の構造'!N$53,NA())</f>
        <v>270</v>
      </c>
      <c r="M50" s="181" t="e">
        <f>NA()</f>
        <v>#N/A</v>
      </c>
      <c r="N50" s="181" t="e">
        <f>NA()</f>
        <v>#N/A</v>
      </c>
      <c r="O50" s="181">
        <f>IF(ISNUMBER('実質公債費比率（分子）の構造'!O$53),'実質公債費比率（分子）の構造'!O$53,NA())</f>
        <v>217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5458</v>
      </c>
      <c r="E56" s="180"/>
      <c r="F56" s="180"/>
      <c r="G56" s="180">
        <f>'将来負担比率（分子）の構造'!J$52</f>
        <v>5665</v>
      </c>
      <c r="H56" s="180"/>
      <c r="I56" s="180"/>
      <c r="J56" s="180">
        <f>'将来負担比率（分子）の構造'!K$52</f>
        <v>5608</v>
      </c>
      <c r="K56" s="180"/>
      <c r="L56" s="180"/>
      <c r="M56" s="180">
        <f>'将来負担比率（分子）の構造'!L$52</f>
        <v>5625</v>
      </c>
      <c r="N56" s="180"/>
      <c r="O56" s="180"/>
      <c r="P56" s="180">
        <f>'将来負担比率（分子）の構造'!M$52</f>
        <v>5506</v>
      </c>
    </row>
    <row r="57" spans="1:16" x14ac:dyDescent="0.15">
      <c r="A57" s="180" t="s">
        <v>42</v>
      </c>
      <c r="B57" s="180"/>
      <c r="C57" s="180"/>
      <c r="D57" s="180">
        <f>'将来負担比率（分子）の構造'!I$51</f>
        <v>11</v>
      </c>
      <c r="E57" s="180"/>
      <c r="F57" s="180"/>
      <c r="G57" s="180">
        <f>'将来負担比率（分子）の構造'!J$51</f>
        <v>3</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1988</v>
      </c>
      <c r="E58" s="180"/>
      <c r="F58" s="180"/>
      <c r="G58" s="180">
        <f>'将来負担比率（分子）の構造'!J$50</f>
        <v>2285</v>
      </c>
      <c r="H58" s="180"/>
      <c r="I58" s="180"/>
      <c r="J58" s="180">
        <f>'将来負担比率（分子）の構造'!K$50</f>
        <v>2332</v>
      </c>
      <c r="K58" s="180"/>
      <c r="L58" s="180"/>
      <c r="M58" s="180">
        <f>'将来負担比率（分子）の構造'!L$50</f>
        <v>2513</v>
      </c>
      <c r="N58" s="180"/>
      <c r="O58" s="180"/>
      <c r="P58" s="180">
        <f>'将来負担比率（分子）の構造'!M$50</f>
        <v>2365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745</v>
      </c>
      <c r="C62" s="180"/>
      <c r="D62" s="180"/>
      <c r="E62" s="180">
        <f>'将来負担比率（分子）の構造'!J$45</f>
        <v>660</v>
      </c>
      <c r="F62" s="180"/>
      <c r="G62" s="180"/>
      <c r="H62" s="180">
        <f>'将来負担比率（分子）の構造'!K$45</f>
        <v>632</v>
      </c>
      <c r="I62" s="180"/>
      <c r="J62" s="180"/>
      <c r="K62" s="180">
        <f>'将来負担比率（分子）の構造'!L$45</f>
        <v>697</v>
      </c>
      <c r="L62" s="180"/>
      <c r="M62" s="180"/>
      <c r="N62" s="180">
        <f>'将来負担比率（分子）の構造'!M$45</f>
        <v>638</v>
      </c>
      <c r="O62" s="180"/>
      <c r="P62" s="180"/>
    </row>
    <row r="63" spans="1:16" x14ac:dyDescent="0.15">
      <c r="A63" s="180" t="s">
        <v>34</v>
      </c>
      <c r="B63" s="180">
        <f>'将来負担比率（分子）の構造'!I$44</f>
        <v>103</v>
      </c>
      <c r="C63" s="180"/>
      <c r="D63" s="180"/>
      <c r="E63" s="180">
        <f>'将来負担比率（分子）の構造'!J$44</f>
        <v>93</v>
      </c>
      <c r="F63" s="180"/>
      <c r="G63" s="180"/>
      <c r="H63" s="180">
        <f>'将来負担比率（分子）の構造'!K$44</f>
        <v>86</v>
      </c>
      <c r="I63" s="180"/>
      <c r="J63" s="180"/>
      <c r="K63" s="180">
        <f>'将来負担比率（分子）の構造'!L$44</f>
        <v>83</v>
      </c>
      <c r="L63" s="180"/>
      <c r="M63" s="180"/>
      <c r="N63" s="180">
        <f>'将来負担比率（分子）の構造'!M$44</f>
        <v>97</v>
      </c>
      <c r="O63" s="180"/>
      <c r="P63" s="180"/>
    </row>
    <row r="64" spans="1:16" x14ac:dyDescent="0.15">
      <c r="A64" s="180" t="s">
        <v>33</v>
      </c>
      <c r="B64" s="180">
        <f>'将来負担比率（分子）の構造'!I$43</f>
        <v>1707</v>
      </c>
      <c r="C64" s="180"/>
      <c r="D64" s="180"/>
      <c r="E64" s="180">
        <f>'将来負担比率（分子）の構造'!J$43</f>
        <v>1688</v>
      </c>
      <c r="F64" s="180"/>
      <c r="G64" s="180"/>
      <c r="H64" s="180">
        <f>'将来負担比率（分子）の構造'!K$43</f>
        <v>1614</v>
      </c>
      <c r="I64" s="180"/>
      <c r="J64" s="180"/>
      <c r="K64" s="180">
        <f>'将来負担比率（分子）の構造'!L$43</f>
        <v>1550</v>
      </c>
      <c r="L64" s="180"/>
      <c r="M64" s="180"/>
      <c r="N64" s="180">
        <f>'将来負担比率（分子）の構造'!M$43</f>
        <v>1431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4106</v>
      </c>
      <c r="C66" s="180"/>
      <c r="D66" s="180"/>
      <c r="E66" s="180">
        <f>'将来負担比率（分子）の構造'!J$41</f>
        <v>5210</v>
      </c>
      <c r="F66" s="180"/>
      <c r="G66" s="180"/>
      <c r="H66" s="180">
        <f>'将来負担比率（分子）の構造'!K$41</f>
        <v>5191</v>
      </c>
      <c r="I66" s="180"/>
      <c r="J66" s="180"/>
      <c r="K66" s="180">
        <f>'将来負担比率（分子）の構造'!L$41</f>
        <v>5073</v>
      </c>
      <c r="L66" s="180"/>
      <c r="M66" s="180"/>
      <c r="N66" s="180">
        <f>'将来負担比率（分子）の構造'!M$41</f>
        <v>4988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897</v>
      </c>
      <c r="C72" s="184">
        <f>基金残高に係る経年分析!G55</f>
        <v>898</v>
      </c>
      <c r="D72" s="184">
        <f>基金残高に係る経年分析!H55</f>
        <v>874</v>
      </c>
    </row>
    <row r="73" spans="1:16" x14ac:dyDescent="0.15">
      <c r="A73" s="183" t="s">
        <v>78</v>
      </c>
      <c r="B73" s="184">
        <f>基金残高に係る経年分析!F56</f>
        <v>794</v>
      </c>
      <c r="C73" s="184">
        <f>基金残高に係る経年分析!G56</f>
        <v>873</v>
      </c>
      <c r="D73" s="184">
        <f>基金残高に係る経年分析!H56</f>
        <v>921</v>
      </c>
    </row>
    <row r="74" spans="1:16" x14ac:dyDescent="0.15">
      <c r="A74" s="183" t="s">
        <v>79</v>
      </c>
      <c r="B74" s="184">
        <f>基金残高に係る経年分析!F57</f>
        <v>836</v>
      </c>
      <c r="C74" s="184">
        <f>基金残高に係る経年分析!G57</f>
        <v>926</v>
      </c>
      <c r="D74" s="184">
        <f>基金残高に係る経年分析!H57</f>
        <v>974</v>
      </c>
    </row>
  </sheetData>
  <sheetProtection algorithmName="SHA-512" hashValue="O551zjx3a70tmTMJOtC9dDbQz9c44fbUgAUSkQ5xJcpRwDjJKEv3CkVVgbMpzslq7xS6Yd4Xok1xAr9bmMruMw==" saltValue="KL1CjNVbDI2VOkb9XXHE4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670268</v>
      </c>
      <c r="S5" s="669"/>
      <c r="T5" s="669"/>
      <c r="U5" s="669"/>
      <c r="V5" s="669"/>
      <c r="W5" s="669"/>
      <c r="X5" s="669"/>
      <c r="Y5" s="670"/>
      <c r="Z5" s="671">
        <v>14.1</v>
      </c>
      <c r="AA5" s="671"/>
      <c r="AB5" s="671"/>
      <c r="AC5" s="671"/>
      <c r="AD5" s="672">
        <v>670268</v>
      </c>
      <c r="AE5" s="672"/>
      <c r="AF5" s="672"/>
      <c r="AG5" s="672"/>
      <c r="AH5" s="672"/>
      <c r="AI5" s="672"/>
      <c r="AJ5" s="672"/>
      <c r="AK5" s="672"/>
      <c r="AL5" s="673">
        <v>23.9</v>
      </c>
      <c r="AM5" s="674"/>
      <c r="AN5" s="674"/>
      <c r="AO5" s="675"/>
      <c r="AP5" s="665" t="s">
        <v>225</v>
      </c>
      <c r="AQ5" s="666"/>
      <c r="AR5" s="666"/>
      <c r="AS5" s="666"/>
      <c r="AT5" s="666"/>
      <c r="AU5" s="666"/>
      <c r="AV5" s="666"/>
      <c r="AW5" s="666"/>
      <c r="AX5" s="666"/>
      <c r="AY5" s="666"/>
      <c r="AZ5" s="666"/>
      <c r="BA5" s="666"/>
      <c r="BB5" s="666"/>
      <c r="BC5" s="666"/>
      <c r="BD5" s="666"/>
      <c r="BE5" s="666"/>
      <c r="BF5" s="667"/>
      <c r="BG5" s="679">
        <v>624766</v>
      </c>
      <c r="BH5" s="680"/>
      <c r="BI5" s="680"/>
      <c r="BJ5" s="680"/>
      <c r="BK5" s="680"/>
      <c r="BL5" s="680"/>
      <c r="BM5" s="680"/>
      <c r="BN5" s="681"/>
      <c r="BO5" s="682">
        <v>93.2</v>
      </c>
      <c r="BP5" s="682"/>
      <c r="BQ5" s="682"/>
      <c r="BR5" s="682"/>
      <c r="BS5" s="683" t="s">
        <v>226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218</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42156</v>
      </c>
      <c r="S6" s="680"/>
      <c r="T6" s="680"/>
      <c r="U6" s="680"/>
      <c r="V6" s="680"/>
      <c r="W6" s="680"/>
      <c r="X6" s="680"/>
      <c r="Y6" s="681"/>
      <c r="Z6" s="682">
        <v>0.9</v>
      </c>
      <c r="AA6" s="682"/>
      <c r="AB6" s="682"/>
      <c r="AC6" s="682"/>
      <c r="AD6" s="683">
        <v>42156</v>
      </c>
      <c r="AE6" s="683"/>
      <c r="AF6" s="683"/>
      <c r="AG6" s="683"/>
      <c r="AH6" s="683"/>
      <c r="AI6" s="683"/>
      <c r="AJ6" s="683"/>
      <c r="AK6" s="683"/>
      <c r="AL6" s="684">
        <v>1.5</v>
      </c>
      <c r="AM6" s="685"/>
      <c r="AN6" s="685"/>
      <c r="AO6" s="686"/>
      <c r="AP6" s="676" t="s">
        <v>231</v>
      </c>
      <c r="AQ6" s="677"/>
      <c r="AR6" s="677"/>
      <c r="AS6" s="677"/>
      <c r="AT6" s="677"/>
      <c r="AU6" s="677"/>
      <c r="AV6" s="677"/>
      <c r="AW6" s="677"/>
      <c r="AX6" s="677"/>
      <c r="AY6" s="677"/>
      <c r="AZ6" s="677"/>
      <c r="BA6" s="677"/>
      <c r="BB6" s="677"/>
      <c r="BC6" s="677"/>
      <c r="BD6" s="677"/>
      <c r="BE6" s="677"/>
      <c r="BF6" s="678"/>
      <c r="BG6" s="679">
        <v>624766</v>
      </c>
      <c r="BH6" s="680"/>
      <c r="BI6" s="680"/>
      <c r="BJ6" s="680"/>
      <c r="BK6" s="680"/>
      <c r="BL6" s="680"/>
      <c r="BM6" s="680"/>
      <c r="BN6" s="681"/>
      <c r="BO6" s="682">
        <v>93.2</v>
      </c>
      <c r="BP6" s="682"/>
      <c r="BQ6" s="682"/>
      <c r="BR6" s="682"/>
      <c r="BS6" s="683" t="s">
        <v>226</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79524</v>
      </c>
      <c r="CS6" s="680"/>
      <c r="CT6" s="680"/>
      <c r="CU6" s="680"/>
      <c r="CV6" s="680"/>
      <c r="CW6" s="680"/>
      <c r="CX6" s="680"/>
      <c r="CY6" s="681"/>
      <c r="CZ6" s="673">
        <v>1.7</v>
      </c>
      <c r="DA6" s="674"/>
      <c r="DB6" s="674"/>
      <c r="DC6" s="693"/>
      <c r="DD6" s="688" t="s">
        <v>226</v>
      </c>
      <c r="DE6" s="680"/>
      <c r="DF6" s="680"/>
      <c r="DG6" s="680"/>
      <c r="DH6" s="680"/>
      <c r="DI6" s="680"/>
      <c r="DJ6" s="680"/>
      <c r="DK6" s="680"/>
      <c r="DL6" s="680"/>
      <c r="DM6" s="680"/>
      <c r="DN6" s="680"/>
      <c r="DO6" s="680"/>
      <c r="DP6" s="681"/>
      <c r="DQ6" s="688">
        <v>79524</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1357</v>
      </c>
      <c r="S7" s="680"/>
      <c r="T7" s="680"/>
      <c r="U7" s="680"/>
      <c r="V7" s="680"/>
      <c r="W7" s="680"/>
      <c r="X7" s="680"/>
      <c r="Y7" s="681"/>
      <c r="Z7" s="682">
        <v>0</v>
      </c>
      <c r="AA7" s="682"/>
      <c r="AB7" s="682"/>
      <c r="AC7" s="682"/>
      <c r="AD7" s="683">
        <v>1357</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214274</v>
      </c>
      <c r="BH7" s="680"/>
      <c r="BI7" s="680"/>
      <c r="BJ7" s="680"/>
      <c r="BK7" s="680"/>
      <c r="BL7" s="680"/>
      <c r="BM7" s="680"/>
      <c r="BN7" s="681"/>
      <c r="BO7" s="682">
        <v>32</v>
      </c>
      <c r="BP7" s="682"/>
      <c r="BQ7" s="682"/>
      <c r="BR7" s="682"/>
      <c r="BS7" s="683" t="s">
        <v>226</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951826</v>
      </c>
      <c r="CS7" s="680"/>
      <c r="CT7" s="680"/>
      <c r="CU7" s="680"/>
      <c r="CV7" s="680"/>
      <c r="CW7" s="680"/>
      <c r="CX7" s="680"/>
      <c r="CY7" s="681"/>
      <c r="CZ7" s="682">
        <v>20.5</v>
      </c>
      <c r="DA7" s="682"/>
      <c r="DB7" s="682"/>
      <c r="DC7" s="682"/>
      <c r="DD7" s="688">
        <v>28207</v>
      </c>
      <c r="DE7" s="680"/>
      <c r="DF7" s="680"/>
      <c r="DG7" s="680"/>
      <c r="DH7" s="680"/>
      <c r="DI7" s="680"/>
      <c r="DJ7" s="680"/>
      <c r="DK7" s="680"/>
      <c r="DL7" s="680"/>
      <c r="DM7" s="680"/>
      <c r="DN7" s="680"/>
      <c r="DO7" s="680"/>
      <c r="DP7" s="681"/>
      <c r="DQ7" s="688">
        <v>749345</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1920</v>
      </c>
      <c r="S8" s="680"/>
      <c r="T8" s="680"/>
      <c r="U8" s="680"/>
      <c r="V8" s="680"/>
      <c r="W8" s="680"/>
      <c r="X8" s="680"/>
      <c r="Y8" s="681"/>
      <c r="Z8" s="682">
        <v>0</v>
      </c>
      <c r="AA8" s="682"/>
      <c r="AB8" s="682"/>
      <c r="AC8" s="682"/>
      <c r="AD8" s="683">
        <v>1920</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11252</v>
      </c>
      <c r="BH8" s="680"/>
      <c r="BI8" s="680"/>
      <c r="BJ8" s="680"/>
      <c r="BK8" s="680"/>
      <c r="BL8" s="680"/>
      <c r="BM8" s="680"/>
      <c r="BN8" s="681"/>
      <c r="BO8" s="682">
        <v>1.7</v>
      </c>
      <c r="BP8" s="682"/>
      <c r="BQ8" s="682"/>
      <c r="BR8" s="682"/>
      <c r="BS8" s="688" t="s">
        <v>226</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1143028</v>
      </c>
      <c r="CS8" s="680"/>
      <c r="CT8" s="680"/>
      <c r="CU8" s="680"/>
      <c r="CV8" s="680"/>
      <c r="CW8" s="680"/>
      <c r="CX8" s="680"/>
      <c r="CY8" s="681"/>
      <c r="CZ8" s="682">
        <v>24.6</v>
      </c>
      <c r="DA8" s="682"/>
      <c r="DB8" s="682"/>
      <c r="DC8" s="682"/>
      <c r="DD8" s="688">
        <v>10778</v>
      </c>
      <c r="DE8" s="680"/>
      <c r="DF8" s="680"/>
      <c r="DG8" s="680"/>
      <c r="DH8" s="680"/>
      <c r="DI8" s="680"/>
      <c r="DJ8" s="680"/>
      <c r="DK8" s="680"/>
      <c r="DL8" s="680"/>
      <c r="DM8" s="680"/>
      <c r="DN8" s="680"/>
      <c r="DO8" s="680"/>
      <c r="DP8" s="681"/>
      <c r="DQ8" s="688">
        <v>737144</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1497</v>
      </c>
      <c r="S9" s="680"/>
      <c r="T9" s="680"/>
      <c r="U9" s="680"/>
      <c r="V9" s="680"/>
      <c r="W9" s="680"/>
      <c r="X9" s="680"/>
      <c r="Y9" s="681"/>
      <c r="Z9" s="682">
        <v>0</v>
      </c>
      <c r="AA9" s="682"/>
      <c r="AB9" s="682"/>
      <c r="AC9" s="682"/>
      <c r="AD9" s="683">
        <v>1497</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184406</v>
      </c>
      <c r="BH9" s="680"/>
      <c r="BI9" s="680"/>
      <c r="BJ9" s="680"/>
      <c r="BK9" s="680"/>
      <c r="BL9" s="680"/>
      <c r="BM9" s="680"/>
      <c r="BN9" s="681"/>
      <c r="BO9" s="682">
        <v>27.5</v>
      </c>
      <c r="BP9" s="682"/>
      <c r="BQ9" s="682"/>
      <c r="BR9" s="682"/>
      <c r="BS9" s="688" t="s">
        <v>226</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184176</v>
      </c>
      <c r="CS9" s="680"/>
      <c r="CT9" s="680"/>
      <c r="CU9" s="680"/>
      <c r="CV9" s="680"/>
      <c r="CW9" s="680"/>
      <c r="CX9" s="680"/>
      <c r="CY9" s="681"/>
      <c r="CZ9" s="682">
        <v>4</v>
      </c>
      <c r="DA9" s="682"/>
      <c r="DB9" s="682"/>
      <c r="DC9" s="682"/>
      <c r="DD9" s="688">
        <v>852</v>
      </c>
      <c r="DE9" s="680"/>
      <c r="DF9" s="680"/>
      <c r="DG9" s="680"/>
      <c r="DH9" s="680"/>
      <c r="DI9" s="680"/>
      <c r="DJ9" s="680"/>
      <c r="DK9" s="680"/>
      <c r="DL9" s="680"/>
      <c r="DM9" s="680"/>
      <c r="DN9" s="680"/>
      <c r="DO9" s="680"/>
      <c r="DP9" s="681"/>
      <c r="DQ9" s="688">
        <v>135577</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226</v>
      </c>
      <c r="S10" s="680"/>
      <c r="T10" s="680"/>
      <c r="U10" s="680"/>
      <c r="V10" s="680"/>
      <c r="W10" s="680"/>
      <c r="X10" s="680"/>
      <c r="Y10" s="681"/>
      <c r="Z10" s="682" t="s">
        <v>226</v>
      </c>
      <c r="AA10" s="682"/>
      <c r="AB10" s="682"/>
      <c r="AC10" s="682"/>
      <c r="AD10" s="683" t="s">
        <v>226</v>
      </c>
      <c r="AE10" s="683"/>
      <c r="AF10" s="683"/>
      <c r="AG10" s="683"/>
      <c r="AH10" s="683"/>
      <c r="AI10" s="683"/>
      <c r="AJ10" s="683"/>
      <c r="AK10" s="683"/>
      <c r="AL10" s="684" t="s">
        <v>226</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10780</v>
      </c>
      <c r="BH10" s="680"/>
      <c r="BI10" s="680"/>
      <c r="BJ10" s="680"/>
      <c r="BK10" s="680"/>
      <c r="BL10" s="680"/>
      <c r="BM10" s="680"/>
      <c r="BN10" s="681"/>
      <c r="BO10" s="682">
        <v>1.6</v>
      </c>
      <c r="BP10" s="682"/>
      <c r="BQ10" s="682"/>
      <c r="BR10" s="682"/>
      <c r="BS10" s="688" t="s">
        <v>226</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10000</v>
      </c>
      <c r="CS10" s="680"/>
      <c r="CT10" s="680"/>
      <c r="CU10" s="680"/>
      <c r="CV10" s="680"/>
      <c r="CW10" s="680"/>
      <c r="CX10" s="680"/>
      <c r="CY10" s="681"/>
      <c r="CZ10" s="682">
        <v>0.2</v>
      </c>
      <c r="DA10" s="682"/>
      <c r="DB10" s="682"/>
      <c r="DC10" s="682"/>
      <c r="DD10" s="688" t="s">
        <v>226</v>
      </c>
      <c r="DE10" s="680"/>
      <c r="DF10" s="680"/>
      <c r="DG10" s="680"/>
      <c r="DH10" s="680"/>
      <c r="DI10" s="680"/>
      <c r="DJ10" s="680"/>
      <c r="DK10" s="680"/>
      <c r="DL10" s="680"/>
      <c r="DM10" s="680"/>
      <c r="DN10" s="680"/>
      <c r="DO10" s="680"/>
      <c r="DP10" s="681"/>
      <c r="DQ10" s="688" t="s">
        <v>226</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226</v>
      </c>
      <c r="S11" s="680"/>
      <c r="T11" s="680"/>
      <c r="U11" s="680"/>
      <c r="V11" s="680"/>
      <c r="W11" s="680"/>
      <c r="X11" s="680"/>
      <c r="Y11" s="681"/>
      <c r="Z11" s="682" t="s">
        <v>226</v>
      </c>
      <c r="AA11" s="682"/>
      <c r="AB11" s="682"/>
      <c r="AC11" s="682"/>
      <c r="AD11" s="683" t="s">
        <v>226</v>
      </c>
      <c r="AE11" s="683"/>
      <c r="AF11" s="683"/>
      <c r="AG11" s="683"/>
      <c r="AH11" s="683"/>
      <c r="AI11" s="683"/>
      <c r="AJ11" s="683"/>
      <c r="AK11" s="683"/>
      <c r="AL11" s="684" t="s">
        <v>226</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7836</v>
      </c>
      <c r="BH11" s="680"/>
      <c r="BI11" s="680"/>
      <c r="BJ11" s="680"/>
      <c r="BK11" s="680"/>
      <c r="BL11" s="680"/>
      <c r="BM11" s="680"/>
      <c r="BN11" s="681"/>
      <c r="BO11" s="682">
        <v>1.2</v>
      </c>
      <c r="BP11" s="682"/>
      <c r="BQ11" s="682"/>
      <c r="BR11" s="682"/>
      <c r="BS11" s="688" t="s">
        <v>226</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317113</v>
      </c>
      <c r="CS11" s="680"/>
      <c r="CT11" s="680"/>
      <c r="CU11" s="680"/>
      <c r="CV11" s="680"/>
      <c r="CW11" s="680"/>
      <c r="CX11" s="680"/>
      <c r="CY11" s="681"/>
      <c r="CZ11" s="682">
        <v>6.8</v>
      </c>
      <c r="DA11" s="682"/>
      <c r="DB11" s="682"/>
      <c r="DC11" s="682"/>
      <c r="DD11" s="688">
        <v>38591</v>
      </c>
      <c r="DE11" s="680"/>
      <c r="DF11" s="680"/>
      <c r="DG11" s="680"/>
      <c r="DH11" s="680"/>
      <c r="DI11" s="680"/>
      <c r="DJ11" s="680"/>
      <c r="DK11" s="680"/>
      <c r="DL11" s="680"/>
      <c r="DM11" s="680"/>
      <c r="DN11" s="680"/>
      <c r="DO11" s="680"/>
      <c r="DP11" s="681"/>
      <c r="DQ11" s="688">
        <v>173000</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116014</v>
      </c>
      <c r="S12" s="680"/>
      <c r="T12" s="680"/>
      <c r="U12" s="680"/>
      <c r="V12" s="680"/>
      <c r="W12" s="680"/>
      <c r="X12" s="680"/>
      <c r="Y12" s="681"/>
      <c r="Z12" s="682">
        <v>2.4</v>
      </c>
      <c r="AA12" s="682"/>
      <c r="AB12" s="682"/>
      <c r="AC12" s="682"/>
      <c r="AD12" s="683">
        <v>116014</v>
      </c>
      <c r="AE12" s="683"/>
      <c r="AF12" s="683"/>
      <c r="AG12" s="683"/>
      <c r="AH12" s="683"/>
      <c r="AI12" s="683"/>
      <c r="AJ12" s="683"/>
      <c r="AK12" s="683"/>
      <c r="AL12" s="684">
        <v>4.0999999999999996</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360835</v>
      </c>
      <c r="BH12" s="680"/>
      <c r="BI12" s="680"/>
      <c r="BJ12" s="680"/>
      <c r="BK12" s="680"/>
      <c r="BL12" s="680"/>
      <c r="BM12" s="680"/>
      <c r="BN12" s="681"/>
      <c r="BO12" s="682">
        <v>53.8</v>
      </c>
      <c r="BP12" s="682"/>
      <c r="BQ12" s="682"/>
      <c r="BR12" s="682"/>
      <c r="BS12" s="688" t="s">
        <v>226</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361624</v>
      </c>
      <c r="CS12" s="680"/>
      <c r="CT12" s="680"/>
      <c r="CU12" s="680"/>
      <c r="CV12" s="680"/>
      <c r="CW12" s="680"/>
      <c r="CX12" s="680"/>
      <c r="CY12" s="681"/>
      <c r="CZ12" s="682">
        <v>7.8</v>
      </c>
      <c r="DA12" s="682"/>
      <c r="DB12" s="682"/>
      <c r="DC12" s="682"/>
      <c r="DD12" s="688" t="s">
        <v>226</v>
      </c>
      <c r="DE12" s="680"/>
      <c r="DF12" s="680"/>
      <c r="DG12" s="680"/>
      <c r="DH12" s="680"/>
      <c r="DI12" s="680"/>
      <c r="DJ12" s="680"/>
      <c r="DK12" s="680"/>
      <c r="DL12" s="680"/>
      <c r="DM12" s="680"/>
      <c r="DN12" s="680"/>
      <c r="DO12" s="680"/>
      <c r="DP12" s="681"/>
      <c r="DQ12" s="688">
        <v>259888</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226</v>
      </c>
      <c r="S13" s="680"/>
      <c r="T13" s="680"/>
      <c r="U13" s="680"/>
      <c r="V13" s="680"/>
      <c r="W13" s="680"/>
      <c r="X13" s="680"/>
      <c r="Y13" s="681"/>
      <c r="Z13" s="682" t="s">
        <v>226</v>
      </c>
      <c r="AA13" s="682"/>
      <c r="AB13" s="682"/>
      <c r="AC13" s="682"/>
      <c r="AD13" s="683" t="s">
        <v>226</v>
      </c>
      <c r="AE13" s="683"/>
      <c r="AF13" s="683"/>
      <c r="AG13" s="683"/>
      <c r="AH13" s="683"/>
      <c r="AI13" s="683"/>
      <c r="AJ13" s="683"/>
      <c r="AK13" s="683"/>
      <c r="AL13" s="684" t="s">
        <v>226</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354391</v>
      </c>
      <c r="BH13" s="680"/>
      <c r="BI13" s="680"/>
      <c r="BJ13" s="680"/>
      <c r="BK13" s="680"/>
      <c r="BL13" s="680"/>
      <c r="BM13" s="680"/>
      <c r="BN13" s="681"/>
      <c r="BO13" s="682">
        <v>52.9</v>
      </c>
      <c r="BP13" s="682"/>
      <c r="BQ13" s="682"/>
      <c r="BR13" s="682"/>
      <c r="BS13" s="688" t="s">
        <v>226</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296142</v>
      </c>
      <c r="CS13" s="680"/>
      <c r="CT13" s="680"/>
      <c r="CU13" s="680"/>
      <c r="CV13" s="680"/>
      <c r="CW13" s="680"/>
      <c r="CX13" s="680"/>
      <c r="CY13" s="681"/>
      <c r="CZ13" s="682">
        <v>6.4</v>
      </c>
      <c r="DA13" s="682"/>
      <c r="DB13" s="682"/>
      <c r="DC13" s="682"/>
      <c r="DD13" s="688">
        <v>104801</v>
      </c>
      <c r="DE13" s="680"/>
      <c r="DF13" s="680"/>
      <c r="DG13" s="680"/>
      <c r="DH13" s="680"/>
      <c r="DI13" s="680"/>
      <c r="DJ13" s="680"/>
      <c r="DK13" s="680"/>
      <c r="DL13" s="680"/>
      <c r="DM13" s="680"/>
      <c r="DN13" s="680"/>
      <c r="DO13" s="680"/>
      <c r="DP13" s="681"/>
      <c r="DQ13" s="688">
        <v>189757</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226</v>
      </c>
      <c r="S14" s="680"/>
      <c r="T14" s="680"/>
      <c r="U14" s="680"/>
      <c r="V14" s="680"/>
      <c r="W14" s="680"/>
      <c r="X14" s="680"/>
      <c r="Y14" s="681"/>
      <c r="Z14" s="682" t="s">
        <v>226</v>
      </c>
      <c r="AA14" s="682"/>
      <c r="AB14" s="682"/>
      <c r="AC14" s="682"/>
      <c r="AD14" s="683" t="s">
        <v>226</v>
      </c>
      <c r="AE14" s="683"/>
      <c r="AF14" s="683"/>
      <c r="AG14" s="683"/>
      <c r="AH14" s="683"/>
      <c r="AI14" s="683"/>
      <c r="AJ14" s="683"/>
      <c r="AK14" s="683"/>
      <c r="AL14" s="684" t="s">
        <v>226</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24218</v>
      </c>
      <c r="BH14" s="680"/>
      <c r="BI14" s="680"/>
      <c r="BJ14" s="680"/>
      <c r="BK14" s="680"/>
      <c r="BL14" s="680"/>
      <c r="BM14" s="680"/>
      <c r="BN14" s="681"/>
      <c r="BO14" s="682">
        <v>3.6</v>
      </c>
      <c r="BP14" s="682"/>
      <c r="BQ14" s="682"/>
      <c r="BR14" s="682"/>
      <c r="BS14" s="688" t="s">
        <v>226</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169421</v>
      </c>
      <c r="CS14" s="680"/>
      <c r="CT14" s="680"/>
      <c r="CU14" s="680"/>
      <c r="CV14" s="680"/>
      <c r="CW14" s="680"/>
      <c r="CX14" s="680"/>
      <c r="CY14" s="681"/>
      <c r="CZ14" s="682">
        <v>3.6</v>
      </c>
      <c r="DA14" s="682"/>
      <c r="DB14" s="682"/>
      <c r="DC14" s="682"/>
      <c r="DD14" s="688">
        <v>24659</v>
      </c>
      <c r="DE14" s="680"/>
      <c r="DF14" s="680"/>
      <c r="DG14" s="680"/>
      <c r="DH14" s="680"/>
      <c r="DI14" s="680"/>
      <c r="DJ14" s="680"/>
      <c r="DK14" s="680"/>
      <c r="DL14" s="680"/>
      <c r="DM14" s="680"/>
      <c r="DN14" s="680"/>
      <c r="DO14" s="680"/>
      <c r="DP14" s="681"/>
      <c r="DQ14" s="688">
        <v>140094</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11419</v>
      </c>
      <c r="S15" s="680"/>
      <c r="T15" s="680"/>
      <c r="U15" s="680"/>
      <c r="V15" s="680"/>
      <c r="W15" s="680"/>
      <c r="X15" s="680"/>
      <c r="Y15" s="681"/>
      <c r="Z15" s="682">
        <v>0.2</v>
      </c>
      <c r="AA15" s="682"/>
      <c r="AB15" s="682"/>
      <c r="AC15" s="682"/>
      <c r="AD15" s="683">
        <v>11419</v>
      </c>
      <c r="AE15" s="683"/>
      <c r="AF15" s="683"/>
      <c r="AG15" s="683"/>
      <c r="AH15" s="683"/>
      <c r="AI15" s="683"/>
      <c r="AJ15" s="683"/>
      <c r="AK15" s="683"/>
      <c r="AL15" s="684">
        <v>0.4</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25439</v>
      </c>
      <c r="BH15" s="680"/>
      <c r="BI15" s="680"/>
      <c r="BJ15" s="680"/>
      <c r="BK15" s="680"/>
      <c r="BL15" s="680"/>
      <c r="BM15" s="680"/>
      <c r="BN15" s="681"/>
      <c r="BO15" s="682">
        <v>3.8</v>
      </c>
      <c r="BP15" s="682"/>
      <c r="BQ15" s="682"/>
      <c r="BR15" s="682"/>
      <c r="BS15" s="688" t="s">
        <v>226</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510678</v>
      </c>
      <c r="CS15" s="680"/>
      <c r="CT15" s="680"/>
      <c r="CU15" s="680"/>
      <c r="CV15" s="680"/>
      <c r="CW15" s="680"/>
      <c r="CX15" s="680"/>
      <c r="CY15" s="681"/>
      <c r="CZ15" s="682">
        <v>11</v>
      </c>
      <c r="DA15" s="682"/>
      <c r="DB15" s="682"/>
      <c r="DC15" s="682"/>
      <c r="DD15" s="688">
        <v>158192</v>
      </c>
      <c r="DE15" s="680"/>
      <c r="DF15" s="680"/>
      <c r="DG15" s="680"/>
      <c r="DH15" s="680"/>
      <c r="DI15" s="680"/>
      <c r="DJ15" s="680"/>
      <c r="DK15" s="680"/>
      <c r="DL15" s="680"/>
      <c r="DM15" s="680"/>
      <c r="DN15" s="680"/>
      <c r="DO15" s="680"/>
      <c r="DP15" s="681"/>
      <c r="DQ15" s="688">
        <v>298791</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226</v>
      </c>
      <c r="S16" s="680"/>
      <c r="T16" s="680"/>
      <c r="U16" s="680"/>
      <c r="V16" s="680"/>
      <c r="W16" s="680"/>
      <c r="X16" s="680"/>
      <c r="Y16" s="681"/>
      <c r="Z16" s="682" t="s">
        <v>226</v>
      </c>
      <c r="AA16" s="682"/>
      <c r="AB16" s="682"/>
      <c r="AC16" s="682"/>
      <c r="AD16" s="683" t="s">
        <v>226</v>
      </c>
      <c r="AE16" s="683"/>
      <c r="AF16" s="683"/>
      <c r="AG16" s="683"/>
      <c r="AH16" s="683"/>
      <c r="AI16" s="683"/>
      <c r="AJ16" s="683"/>
      <c r="AK16" s="683"/>
      <c r="AL16" s="684" t="s">
        <v>226</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226</v>
      </c>
      <c r="BH16" s="680"/>
      <c r="BI16" s="680"/>
      <c r="BJ16" s="680"/>
      <c r="BK16" s="680"/>
      <c r="BL16" s="680"/>
      <c r="BM16" s="680"/>
      <c r="BN16" s="681"/>
      <c r="BO16" s="682" t="s">
        <v>226</v>
      </c>
      <c r="BP16" s="682"/>
      <c r="BQ16" s="682"/>
      <c r="BR16" s="682"/>
      <c r="BS16" s="688" t="s">
        <v>226</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129554</v>
      </c>
      <c r="CS16" s="680"/>
      <c r="CT16" s="680"/>
      <c r="CU16" s="680"/>
      <c r="CV16" s="680"/>
      <c r="CW16" s="680"/>
      <c r="CX16" s="680"/>
      <c r="CY16" s="681"/>
      <c r="CZ16" s="682">
        <v>2.8</v>
      </c>
      <c r="DA16" s="682"/>
      <c r="DB16" s="682"/>
      <c r="DC16" s="682"/>
      <c r="DD16" s="688" t="s">
        <v>226</v>
      </c>
      <c r="DE16" s="680"/>
      <c r="DF16" s="680"/>
      <c r="DG16" s="680"/>
      <c r="DH16" s="680"/>
      <c r="DI16" s="680"/>
      <c r="DJ16" s="680"/>
      <c r="DK16" s="680"/>
      <c r="DL16" s="680"/>
      <c r="DM16" s="680"/>
      <c r="DN16" s="680"/>
      <c r="DO16" s="680"/>
      <c r="DP16" s="681"/>
      <c r="DQ16" s="688">
        <v>30074</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1998</v>
      </c>
      <c r="S17" s="680"/>
      <c r="T17" s="680"/>
      <c r="U17" s="680"/>
      <c r="V17" s="680"/>
      <c r="W17" s="680"/>
      <c r="X17" s="680"/>
      <c r="Y17" s="681"/>
      <c r="Z17" s="682">
        <v>0</v>
      </c>
      <c r="AA17" s="682"/>
      <c r="AB17" s="682"/>
      <c r="AC17" s="682"/>
      <c r="AD17" s="683">
        <v>1998</v>
      </c>
      <c r="AE17" s="683"/>
      <c r="AF17" s="683"/>
      <c r="AG17" s="683"/>
      <c r="AH17" s="683"/>
      <c r="AI17" s="683"/>
      <c r="AJ17" s="683"/>
      <c r="AK17" s="683"/>
      <c r="AL17" s="684">
        <v>0.1</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226</v>
      </c>
      <c r="BH17" s="680"/>
      <c r="BI17" s="680"/>
      <c r="BJ17" s="680"/>
      <c r="BK17" s="680"/>
      <c r="BL17" s="680"/>
      <c r="BM17" s="680"/>
      <c r="BN17" s="681"/>
      <c r="BO17" s="682" t="s">
        <v>226</v>
      </c>
      <c r="BP17" s="682"/>
      <c r="BQ17" s="682"/>
      <c r="BR17" s="682"/>
      <c r="BS17" s="688" t="s">
        <v>226</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493812</v>
      </c>
      <c r="CS17" s="680"/>
      <c r="CT17" s="680"/>
      <c r="CU17" s="680"/>
      <c r="CV17" s="680"/>
      <c r="CW17" s="680"/>
      <c r="CX17" s="680"/>
      <c r="CY17" s="681"/>
      <c r="CZ17" s="682">
        <v>10.6</v>
      </c>
      <c r="DA17" s="682"/>
      <c r="DB17" s="682"/>
      <c r="DC17" s="682"/>
      <c r="DD17" s="688" t="s">
        <v>226</v>
      </c>
      <c r="DE17" s="680"/>
      <c r="DF17" s="680"/>
      <c r="DG17" s="680"/>
      <c r="DH17" s="680"/>
      <c r="DI17" s="680"/>
      <c r="DJ17" s="680"/>
      <c r="DK17" s="680"/>
      <c r="DL17" s="680"/>
      <c r="DM17" s="680"/>
      <c r="DN17" s="680"/>
      <c r="DO17" s="680"/>
      <c r="DP17" s="681"/>
      <c r="DQ17" s="688">
        <v>493812</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2166421</v>
      </c>
      <c r="S18" s="680"/>
      <c r="T18" s="680"/>
      <c r="U18" s="680"/>
      <c r="V18" s="680"/>
      <c r="W18" s="680"/>
      <c r="X18" s="680"/>
      <c r="Y18" s="681"/>
      <c r="Z18" s="682">
        <v>45.5</v>
      </c>
      <c r="AA18" s="682"/>
      <c r="AB18" s="682"/>
      <c r="AC18" s="682"/>
      <c r="AD18" s="683">
        <v>1959867</v>
      </c>
      <c r="AE18" s="683"/>
      <c r="AF18" s="683"/>
      <c r="AG18" s="683"/>
      <c r="AH18" s="683"/>
      <c r="AI18" s="683"/>
      <c r="AJ18" s="683"/>
      <c r="AK18" s="683"/>
      <c r="AL18" s="684">
        <v>69.8</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226</v>
      </c>
      <c r="BH18" s="680"/>
      <c r="BI18" s="680"/>
      <c r="BJ18" s="680"/>
      <c r="BK18" s="680"/>
      <c r="BL18" s="680"/>
      <c r="BM18" s="680"/>
      <c r="BN18" s="681"/>
      <c r="BO18" s="682" t="s">
        <v>226</v>
      </c>
      <c r="BP18" s="682"/>
      <c r="BQ18" s="682"/>
      <c r="BR18" s="682"/>
      <c r="BS18" s="688" t="s">
        <v>226</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226</v>
      </c>
      <c r="CS18" s="680"/>
      <c r="CT18" s="680"/>
      <c r="CU18" s="680"/>
      <c r="CV18" s="680"/>
      <c r="CW18" s="680"/>
      <c r="CX18" s="680"/>
      <c r="CY18" s="681"/>
      <c r="CZ18" s="682" t="s">
        <v>226</v>
      </c>
      <c r="DA18" s="682"/>
      <c r="DB18" s="682"/>
      <c r="DC18" s="682"/>
      <c r="DD18" s="688" t="s">
        <v>226</v>
      </c>
      <c r="DE18" s="680"/>
      <c r="DF18" s="680"/>
      <c r="DG18" s="680"/>
      <c r="DH18" s="680"/>
      <c r="DI18" s="680"/>
      <c r="DJ18" s="680"/>
      <c r="DK18" s="680"/>
      <c r="DL18" s="680"/>
      <c r="DM18" s="680"/>
      <c r="DN18" s="680"/>
      <c r="DO18" s="680"/>
      <c r="DP18" s="681"/>
      <c r="DQ18" s="688" t="s">
        <v>226</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1959867</v>
      </c>
      <c r="S19" s="680"/>
      <c r="T19" s="680"/>
      <c r="U19" s="680"/>
      <c r="V19" s="680"/>
      <c r="W19" s="680"/>
      <c r="X19" s="680"/>
      <c r="Y19" s="681"/>
      <c r="Z19" s="682">
        <v>41.2</v>
      </c>
      <c r="AA19" s="682"/>
      <c r="AB19" s="682"/>
      <c r="AC19" s="682"/>
      <c r="AD19" s="683">
        <v>1959867</v>
      </c>
      <c r="AE19" s="683"/>
      <c r="AF19" s="683"/>
      <c r="AG19" s="683"/>
      <c r="AH19" s="683"/>
      <c r="AI19" s="683"/>
      <c r="AJ19" s="683"/>
      <c r="AK19" s="683"/>
      <c r="AL19" s="684">
        <v>69.8</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45502</v>
      </c>
      <c r="BH19" s="680"/>
      <c r="BI19" s="680"/>
      <c r="BJ19" s="680"/>
      <c r="BK19" s="680"/>
      <c r="BL19" s="680"/>
      <c r="BM19" s="680"/>
      <c r="BN19" s="681"/>
      <c r="BO19" s="682">
        <v>6.8</v>
      </c>
      <c r="BP19" s="682"/>
      <c r="BQ19" s="682"/>
      <c r="BR19" s="682"/>
      <c r="BS19" s="688" t="s">
        <v>226</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226</v>
      </c>
      <c r="CS19" s="680"/>
      <c r="CT19" s="680"/>
      <c r="CU19" s="680"/>
      <c r="CV19" s="680"/>
      <c r="CW19" s="680"/>
      <c r="CX19" s="680"/>
      <c r="CY19" s="681"/>
      <c r="CZ19" s="682" t="s">
        <v>226</v>
      </c>
      <c r="DA19" s="682"/>
      <c r="DB19" s="682"/>
      <c r="DC19" s="682"/>
      <c r="DD19" s="688" t="s">
        <v>226</v>
      </c>
      <c r="DE19" s="680"/>
      <c r="DF19" s="680"/>
      <c r="DG19" s="680"/>
      <c r="DH19" s="680"/>
      <c r="DI19" s="680"/>
      <c r="DJ19" s="680"/>
      <c r="DK19" s="680"/>
      <c r="DL19" s="680"/>
      <c r="DM19" s="680"/>
      <c r="DN19" s="680"/>
      <c r="DO19" s="680"/>
      <c r="DP19" s="681"/>
      <c r="DQ19" s="688" t="s">
        <v>226</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206554</v>
      </c>
      <c r="S20" s="680"/>
      <c r="T20" s="680"/>
      <c r="U20" s="680"/>
      <c r="V20" s="680"/>
      <c r="W20" s="680"/>
      <c r="X20" s="680"/>
      <c r="Y20" s="681"/>
      <c r="Z20" s="682">
        <v>4.3</v>
      </c>
      <c r="AA20" s="682"/>
      <c r="AB20" s="682"/>
      <c r="AC20" s="682"/>
      <c r="AD20" s="683" t="s">
        <v>226</v>
      </c>
      <c r="AE20" s="683"/>
      <c r="AF20" s="683"/>
      <c r="AG20" s="683"/>
      <c r="AH20" s="683"/>
      <c r="AI20" s="683"/>
      <c r="AJ20" s="683"/>
      <c r="AK20" s="683"/>
      <c r="AL20" s="684" t="s">
        <v>226</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45502</v>
      </c>
      <c r="BH20" s="680"/>
      <c r="BI20" s="680"/>
      <c r="BJ20" s="680"/>
      <c r="BK20" s="680"/>
      <c r="BL20" s="680"/>
      <c r="BM20" s="680"/>
      <c r="BN20" s="681"/>
      <c r="BO20" s="682">
        <v>6.8</v>
      </c>
      <c r="BP20" s="682"/>
      <c r="BQ20" s="682"/>
      <c r="BR20" s="682"/>
      <c r="BS20" s="688" t="s">
        <v>226</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4646898</v>
      </c>
      <c r="CS20" s="680"/>
      <c r="CT20" s="680"/>
      <c r="CU20" s="680"/>
      <c r="CV20" s="680"/>
      <c r="CW20" s="680"/>
      <c r="CX20" s="680"/>
      <c r="CY20" s="681"/>
      <c r="CZ20" s="682">
        <v>100</v>
      </c>
      <c r="DA20" s="682"/>
      <c r="DB20" s="682"/>
      <c r="DC20" s="682"/>
      <c r="DD20" s="688">
        <v>366080</v>
      </c>
      <c r="DE20" s="680"/>
      <c r="DF20" s="680"/>
      <c r="DG20" s="680"/>
      <c r="DH20" s="680"/>
      <c r="DI20" s="680"/>
      <c r="DJ20" s="680"/>
      <c r="DK20" s="680"/>
      <c r="DL20" s="680"/>
      <c r="DM20" s="680"/>
      <c r="DN20" s="680"/>
      <c r="DO20" s="680"/>
      <c r="DP20" s="681"/>
      <c r="DQ20" s="688">
        <v>3287006</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226</v>
      </c>
      <c r="S21" s="680"/>
      <c r="T21" s="680"/>
      <c r="U21" s="680"/>
      <c r="V21" s="680"/>
      <c r="W21" s="680"/>
      <c r="X21" s="680"/>
      <c r="Y21" s="681"/>
      <c r="Z21" s="682" t="s">
        <v>226</v>
      </c>
      <c r="AA21" s="682"/>
      <c r="AB21" s="682"/>
      <c r="AC21" s="682"/>
      <c r="AD21" s="683" t="s">
        <v>226</v>
      </c>
      <c r="AE21" s="683"/>
      <c r="AF21" s="683"/>
      <c r="AG21" s="683"/>
      <c r="AH21" s="683"/>
      <c r="AI21" s="683"/>
      <c r="AJ21" s="683"/>
      <c r="AK21" s="683"/>
      <c r="AL21" s="684" t="s">
        <v>226</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45502</v>
      </c>
      <c r="BH21" s="680"/>
      <c r="BI21" s="680"/>
      <c r="BJ21" s="680"/>
      <c r="BK21" s="680"/>
      <c r="BL21" s="680"/>
      <c r="BM21" s="680"/>
      <c r="BN21" s="681"/>
      <c r="BO21" s="682">
        <v>6.8</v>
      </c>
      <c r="BP21" s="682"/>
      <c r="BQ21" s="682"/>
      <c r="BR21" s="682"/>
      <c r="BS21" s="688" t="s">
        <v>226</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3013050</v>
      </c>
      <c r="S22" s="680"/>
      <c r="T22" s="680"/>
      <c r="U22" s="680"/>
      <c r="V22" s="680"/>
      <c r="W22" s="680"/>
      <c r="X22" s="680"/>
      <c r="Y22" s="681"/>
      <c r="Z22" s="682">
        <v>63.3</v>
      </c>
      <c r="AA22" s="682"/>
      <c r="AB22" s="682"/>
      <c r="AC22" s="682"/>
      <c r="AD22" s="683">
        <v>2806496</v>
      </c>
      <c r="AE22" s="683"/>
      <c r="AF22" s="683"/>
      <c r="AG22" s="683"/>
      <c r="AH22" s="683"/>
      <c r="AI22" s="683"/>
      <c r="AJ22" s="683"/>
      <c r="AK22" s="683"/>
      <c r="AL22" s="684">
        <v>100</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226</v>
      </c>
      <c r="BH22" s="680"/>
      <c r="BI22" s="680"/>
      <c r="BJ22" s="680"/>
      <c r="BK22" s="680"/>
      <c r="BL22" s="680"/>
      <c r="BM22" s="680"/>
      <c r="BN22" s="681"/>
      <c r="BO22" s="682" t="s">
        <v>226</v>
      </c>
      <c r="BP22" s="682"/>
      <c r="BQ22" s="682"/>
      <c r="BR22" s="682"/>
      <c r="BS22" s="688" t="s">
        <v>226</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t="s">
        <v>226</v>
      </c>
      <c r="S23" s="680"/>
      <c r="T23" s="680"/>
      <c r="U23" s="680"/>
      <c r="V23" s="680"/>
      <c r="W23" s="680"/>
      <c r="X23" s="680"/>
      <c r="Y23" s="681"/>
      <c r="Z23" s="682" t="s">
        <v>226</v>
      </c>
      <c r="AA23" s="682"/>
      <c r="AB23" s="682"/>
      <c r="AC23" s="682"/>
      <c r="AD23" s="683" t="s">
        <v>226</v>
      </c>
      <c r="AE23" s="683"/>
      <c r="AF23" s="683"/>
      <c r="AG23" s="683"/>
      <c r="AH23" s="683"/>
      <c r="AI23" s="683"/>
      <c r="AJ23" s="683"/>
      <c r="AK23" s="683"/>
      <c r="AL23" s="684" t="s">
        <v>226</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226</v>
      </c>
      <c r="BH23" s="680"/>
      <c r="BI23" s="680"/>
      <c r="BJ23" s="680"/>
      <c r="BK23" s="680"/>
      <c r="BL23" s="680"/>
      <c r="BM23" s="680"/>
      <c r="BN23" s="681"/>
      <c r="BO23" s="682" t="s">
        <v>226</v>
      </c>
      <c r="BP23" s="682"/>
      <c r="BQ23" s="682"/>
      <c r="BR23" s="682"/>
      <c r="BS23" s="688" t="s">
        <v>226</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11" t="s">
        <v>285</v>
      </c>
      <c r="DM23" s="712"/>
      <c r="DN23" s="712"/>
      <c r="DO23" s="712"/>
      <c r="DP23" s="712"/>
      <c r="DQ23" s="712"/>
      <c r="DR23" s="712"/>
      <c r="DS23" s="712"/>
      <c r="DT23" s="712"/>
      <c r="DU23" s="712"/>
      <c r="DV23" s="713"/>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19325</v>
      </c>
      <c r="S24" s="680"/>
      <c r="T24" s="680"/>
      <c r="U24" s="680"/>
      <c r="V24" s="680"/>
      <c r="W24" s="680"/>
      <c r="X24" s="680"/>
      <c r="Y24" s="681"/>
      <c r="Z24" s="682">
        <v>0.4</v>
      </c>
      <c r="AA24" s="682"/>
      <c r="AB24" s="682"/>
      <c r="AC24" s="682"/>
      <c r="AD24" s="683">
        <v>10</v>
      </c>
      <c r="AE24" s="683"/>
      <c r="AF24" s="683"/>
      <c r="AG24" s="683"/>
      <c r="AH24" s="683"/>
      <c r="AI24" s="683"/>
      <c r="AJ24" s="683"/>
      <c r="AK24" s="683"/>
      <c r="AL24" s="684">
        <v>0</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226</v>
      </c>
      <c r="BH24" s="680"/>
      <c r="BI24" s="680"/>
      <c r="BJ24" s="680"/>
      <c r="BK24" s="680"/>
      <c r="BL24" s="680"/>
      <c r="BM24" s="680"/>
      <c r="BN24" s="681"/>
      <c r="BO24" s="682" t="s">
        <v>226</v>
      </c>
      <c r="BP24" s="682"/>
      <c r="BQ24" s="682"/>
      <c r="BR24" s="682"/>
      <c r="BS24" s="688" t="s">
        <v>226</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1811863</v>
      </c>
      <c r="CS24" s="669"/>
      <c r="CT24" s="669"/>
      <c r="CU24" s="669"/>
      <c r="CV24" s="669"/>
      <c r="CW24" s="669"/>
      <c r="CX24" s="669"/>
      <c r="CY24" s="670"/>
      <c r="CZ24" s="673">
        <v>39</v>
      </c>
      <c r="DA24" s="674"/>
      <c r="DB24" s="674"/>
      <c r="DC24" s="693"/>
      <c r="DD24" s="714">
        <v>1491684</v>
      </c>
      <c r="DE24" s="669"/>
      <c r="DF24" s="669"/>
      <c r="DG24" s="669"/>
      <c r="DH24" s="669"/>
      <c r="DI24" s="669"/>
      <c r="DJ24" s="669"/>
      <c r="DK24" s="670"/>
      <c r="DL24" s="714">
        <v>1451309</v>
      </c>
      <c r="DM24" s="669"/>
      <c r="DN24" s="669"/>
      <c r="DO24" s="669"/>
      <c r="DP24" s="669"/>
      <c r="DQ24" s="669"/>
      <c r="DR24" s="669"/>
      <c r="DS24" s="669"/>
      <c r="DT24" s="669"/>
      <c r="DU24" s="669"/>
      <c r="DV24" s="670"/>
      <c r="DW24" s="673">
        <v>49.6</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34519</v>
      </c>
      <c r="S25" s="680"/>
      <c r="T25" s="680"/>
      <c r="U25" s="680"/>
      <c r="V25" s="680"/>
      <c r="W25" s="680"/>
      <c r="X25" s="680"/>
      <c r="Y25" s="681"/>
      <c r="Z25" s="682">
        <v>0.7</v>
      </c>
      <c r="AA25" s="682"/>
      <c r="AB25" s="682"/>
      <c r="AC25" s="682"/>
      <c r="AD25" s="683">
        <v>796</v>
      </c>
      <c r="AE25" s="683"/>
      <c r="AF25" s="683"/>
      <c r="AG25" s="683"/>
      <c r="AH25" s="683"/>
      <c r="AI25" s="683"/>
      <c r="AJ25" s="683"/>
      <c r="AK25" s="683"/>
      <c r="AL25" s="684">
        <v>0</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226</v>
      </c>
      <c r="BH25" s="680"/>
      <c r="BI25" s="680"/>
      <c r="BJ25" s="680"/>
      <c r="BK25" s="680"/>
      <c r="BL25" s="680"/>
      <c r="BM25" s="680"/>
      <c r="BN25" s="681"/>
      <c r="BO25" s="682" t="s">
        <v>226</v>
      </c>
      <c r="BP25" s="682"/>
      <c r="BQ25" s="682"/>
      <c r="BR25" s="682"/>
      <c r="BS25" s="688" t="s">
        <v>226</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803816</v>
      </c>
      <c r="CS25" s="703"/>
      <c r="CT25" s="703"/>
      <c r="CU25" s="703"/>
      <c r="CV25" s="703"/>
      <c r="CW25" s="703"/>
      <c r="CX25" s="703"/>
      <c r="CY25" s="704"/>
      <c r="CZ25" s="684">
        <v>17.3</v>
      </c>
      <c r="DA25" s="715"/>
      <c r="DB25" s="715"/>
      <c r="DC25" s="717"/>
      <c r="DD25" s="688">
        <v>764072</v>
      </c>
      <c r="DE25" s="703"/>
      <c r="DF25" s="703"/>
      <c r="DG25" s="703"/>
      <c r="DH25" s="703"/>
      <c r="DI25" s="703"/>
      <c r="DJ25" s="703"/>
      <c r="DK25" s="704"/>
      <c r="DL25" s="688">
        <v>723697</v>
      </c>
      <c r="DM25" s="703"/>
      <c r="DN25" s="703"/>
      <c r="DO25" s="703"/>
      <c r="DP25" s="703"/>
      <c r="DQ25" s="703"/>
      <c r="DR25" s="703"/>
      <c r="DS25" s="703"/>
      <c r="DT25" s="703"/>
      <c r="DU25" s="703"/>
      <c r="DV25" s="704"/>
      <c r="DW25" s="684">
        <v>24.7</v>
      </c>
      <c r="DX25" s="715"/>
      <c r="DY25" s="715"/>
      <c r="DZ25" s="715"/>
      <c r="EA25" s="715"/>
      <c r="EB25" s="715"/>
      <c r="EC25" s="716"/>
    </row>
    <row r="26" spans="2:133" ht="11.25" customHeight="1" x14ac:dyDescent="0.15">
      <c r="B26" s="676" t="s">
        <v>293</v>
      </c>
      <c r="C26" s="677"/>
      <c r="D26" s="677"/>
      <c r="E26" s="677"/>
      <c r="F26" s="677"/>
      <c r="G26" s="677"/>
      <c r="H26" s="677"/>
      <c r="I26" s="677"/>
      <c r="J26" s="677"/>
      <c r="K26" s="677"/>
      <c r="L26" s="677"/>
      <c r="M26" s="677"/>
      <c r="N26" s="677"/>
      <c r="O26" s="677"/>
      <c r="P26" s="677"/>
      <c r="Q26" s="678"/>
      <c r="R26" s="679">
        <v>18769</v>
      </c>
      <c r="S26" s="680"/>
      <c r="T26" s="680"/>
      <c r="U26" s="680"/>
      <c r="V26" s="680"/>
      <c r="W26" s="680"/>
      <c r="X26" s="680"/>
      <c r="Y26" s="681"/>
      <c r="Z26" s="682">
        <v>0.4</v>
      </c>
      <c r="AA26" s="682"/>
      <c r="AB26" s="682"/>
      <c r="AC26" s="682"/>
      <c r="AD26" s="683" t="s">
        <v>226</v>
      </c>
      <c r="AE26" s="683"/>
      <c r="AF26" s="683"/>
      <c r="AG26" s="683"/>
      <c r="AH26" s="683"/>
      <c r="AI26" s="683"/>
      <c r="AJ26" s="683"/>
      <c r="AK26" s="683"/>
      <c r="AL26" s="684" t="s">
        <v>226</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226</v>
      </c>
      <c r="BH26" s="680"/>
      <c r="BI26" s="680"/>
      <c r="BJ26" s="680"/>
      <c r="BK26" s="680"/>
      <c r="BL26" s="680"/>
      <c r="BM26" s="680"/>
      <c r="BN26" s="681"/>
      <c r="BO26" s="682" t="s">
        <v>226</v>
      </c>
      <c r="BP26" s="682"/>
      <c r="BQ26" s="682"/>
      <c r="BR26" s="682"/>
      <c r="BS26" s="688" t="s">
        <v>226</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461509</v>
      </c>
      <c r="CS26" s="680"/>
      <c r="CT26" s="680"/>
      <c r="CU26" s="680"/>
      <c r="CV26" s="680"/>
      <c r="CW26" s="680"/>
      <c r="CX26" s="680"/>
      <c r="CY26" s="681"/>
      <c r="CZ26" s="684">
        <v>9.9</v>
      </c>
      <c r="DA26" s="715"/>
      <c r="DB26" s="715"/>
      <c r="DC26" s="717"/>
      <c r="DD26" s="688">
        <v>432171</v>
      </c>
      <c r="DE26" s="680"/>
      <c r="DF26" s="680"/>
      <c r="DG26" s="680"/>
      <c r="DH26" s="680"/>
      <c r="DI26" s="680"/>
      <c r="DJ26" s="680"/>
      <c r="DK26" s="681"/>
      <c r="DL26" s="688" t="s">
        <v>226</v>
      </c>
      <c r="DM26" s="680"/>
      <c r="DN26" s="680"/>
      <c r="DO26" s="680"/>
      <c r="DP26" s="680"/>
      <c r="DQ26" s="680"/>
      <c r="DR26" s="680"/>
      <c r="DS26" s="680"/>
      <c r="DT26" s="680"/>
      <c r="DU26" s="680"/>
      <c r="DV26" s="681"/>
      <c r="DW26" s="684" t="s">
        <v>226</v>
      </c>
      <c r="DX26" s="715"/>
      <c r="DY26" s="715"/>
      <c r="DZ26" s="715"/>
      <c r="EA26" s="715"/>
      <c r="EB26" s="715"/>
      <c r="EC26" s="716"/>
    </row>
    <row r="27" spans="2:133" ht="11.25" customHeight="1" x14ac:dyDescent="0.15">
      <c r="B27" s="676" t="s">
        <v>296</v>
      </c>
      <c r="C27" s="677"/>
      <c r="D27" s="677"/>
      <c r="E27" s="677"/>
      <c r="F27" s="677"/>
      <c r="G27" s="677"/>
      <c r="H27" s="677"/>
      <c r="I27" s="677"/>
      <c r="J27" s="677"/>
      <c r="K27" s="677"/>
      <c r="L27" s="677"/>
      <c r="M27" s="677"/>
      <c r="N27" s="677"/>
      <c r="O27" s="677"/>
      <c r="P27" s="677"/>
      <c r="Q27" s="678"/>
      <c r="R27" s="679">
        <v>228478</v>
      </c>
      <c r="S27" s="680"/>
      <c r="T27" s="680"/>
      <c r="U27" s="680"/>
      <c r="V27" s="680"/>
      <c r="W27" s="680"/>
      <c r="X27" s="680"/>
      <c r="Y27" s="681"/>
      <c r="Z27" s="682">
        <v>4.8</v>
      </c>
      <c r="AA27" s="682"/>
      <c r="AB27" s="682"/>
      <c r="AC27" s="682"/>
      <c r="AD27" s="683" t="s">
        <v>226</v>
      </c>
      <c r="AE27" s="683"/>
      <c r="AF27" s="683"/>
      <c r="AG27" s="683"/>
      <c r="AH27" s="683"/>
      <c r="AI27" s="683"/>
      <c r="AJ27" s="683"/>
      <c r="AK27" s="683"/>
      <c r="AL27" s="684" t="s">
        <v>226</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670268</v>
      </c>
      <c r="BH27" s="680"/>
      <c r="BI27" s="680"/>
      <c r="BJ27" s="680"/>
      <c r="BK27" s="680"/>
      <c r="BL27" s="680"/>
      <c r="BM27" s="680"/>
      <c r="BN27" s="681"/>
      <c r="BO27" s="682">
        <v>100</v>
      </c>
      <c r="BP27" s="682"/>
      <c r="BQ27" s="682"/>
      <c r="BR27" s="682"/>
      <c r="BS27" s="688" t="s">
        <v>226</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514235</v>
      </c>
      <c r="CS27" s="703"/>
      <c r="CT27" s="703"/>
      <c r="CU27" s="703"/>
      <c r="CV27" s="703"/>
      <c r="CW27" s="703"/>
      <c r="CX27" s="703"/>
      <c r="CY27" s="704"/>
      <c r="CZ27" s="684">
        <v>11.1</v>
      </c>
      <c r="DA27" s="715"/>
      <c r="DB27" s="715"/>
      <c r="DC27" s="717"/>
      <c r="DD27" s="688">
        <v>233800</v>
      </c>
      <c r="DE27" s="703"/>
      <c r="DF27" s="703"/>
      <c r="DG27" s="703"/>
      <c r="DH27" s="703"/>
      <c r="DI27" s="703"/>
      <c r="DJ27" s="703"/>
      <c r="DK27" s="704"/>
      <c r="DL27" s="688">
        <v>233800</v>
      </c>
      <c r="DM27" s="703"/>
      <c r="DN27" s="703"/>
      <c r="DO27" s="703"/>
      <c r="DP27" s="703"/>
      <c r="DQ27" s="703"/>
      <c r="DR27" s="703"/>
      <c r="DS27" s="703"/>
      <c r="DT27" s="703"/>
      <c r="DU27" s="703"/>
      <c r="DV27" s="704"/>
      <c r="DW27" s="684">
        <v>8</v>
      </c>
      <c r="DX27" s="715"/>
      <c r="DY27" s="715"/>
      <c r="DZ27" s="715"/>
      <c r="EA27" s="715"/>
      <c r="EB27" s="715"/>
      <c r="EC27" s="716"/>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226</v>
      </c>
      <c r="S28" s="680"/>
      <c r="T28" s="680"/>
      <c r="U28" s="680"/>
      <c r="V28" s="680"/>
      <c r="W28" s="680"/>
      <c r="X28" s="680"/>
      <c r="Y28" s="681"/>
      <c r="Z28" s="682" t="s">
        <v>226</v>
      </c>
      <c r="AA28" s="682"/>
      <c r="AB28" s="682"/>
      <c r="AC28" s="682"/>
      <c r="AD28" s="683" t="s">
        <v>226</v>
      </c>
      <c r="AE28" s="683"/>
      <c r="AF28" s="683"/>
      <c r="AG28" s="683"/>
      <c r="AH28" s="683"/>
      <c r="AI28" s="683"/>
      <c r="AJ28" s="683"/>
      <c r="AK28" s="683"/>
      <c r="AL28" s="684" t="s">
        <v>226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493812</v>
      </c>
      <c r="CS28" s="680"/>
      <c r="CT28" s="680"/>
      <c r="CU28" s="680"/>
      <c r="CV28" s="680"/>
      <c r="CW28" s="680"/>
      <c r="CX28" s="680"/>
      <c r="CY28" s="681"/>
      <c r="CZ28" s="684">
        <v>10.6</v>
      </c>
      <c r="DA28" s="715"/>
      <c r="DB28" s="715"/>
      <c r="DC28" s="717"/>
      <c r="DD28" s="688">
        <v>493812</v>
      </c>
      <c r="DE28" s="680"/>
      <c r="DF28" s="680"/>
      <c r="DG28" s="680"/>
      <c r="DH28" s="680"/>
      <c r="DI28" s="680"/>
      <c r="DJ28" s="680"/>
      <c r="DK28" s="681"/>
      <c r="DL28" s="688">
        <v>493812</v>
      </c>
      <c r="DM28" s="680"/>
      <c r="DN28" s="680"/>
      <c r="DO28" s="680"/>
      <c r="DP28" s="680"/>
      <c r="DQ28" s="680"/>
      <c r="DR28" s="680"/>
      <c r="DS28" s="680"/>
      <c r="DT28" s="680"/>
      <c r="DU28" s="680"/>
      <c r="DV28" s="681"/>
      <c r="DW28" s="684">
        <v>16.899999999999999</v>
      </c>
      <c r="DX28" s="715"/>
      <c r="DY28" s="715"/>
      <c r="DZ28" s="715"/>
      <c r="EA28" s="715"/>
      <c r="EB28" s="715"/>
      <c r="EC28" s="716"/>
    </row>
    <row r="29" spans="2:133" ht="11.25" customHeight="1" x14ac:dyDescent="0.15">
      <c r="B29" s="676" t="s">
        <v>301</v>
      </c>
      <c r="C29" s="677"/>
      <c r="D29" s="677"/>
      <c r="E29" s="677"/>
      <c r="F29" s="677"/>
      <c r="G29" s="677"/>
      <c r="H29" s="677"/>
      <c r="I29" s="677"/>
      <c r="J29" s="677"/>
      <c r="K29" s="677"/>
      <c r="L29" s="677"/>
      <c r="M29" s="677"/>
      <c r="N29" s="677"/>
      <c r="O29" s="677"/>
      <c r="P29" s="677"/>
      <c r="Q29" s="678"/>
      <c r="R29" s="679">
        <v>565468</v>
      </c>
      <c r="S29" s="680"/>
      <c r="T29" s="680"/>
      <c r="U29" s="680"/>
      <c r="V29" s="680"/>
      <c r="W29" s="680"/>
      <c r="X29" s="680"/>
      <c r="Y29" s="681"/>
      <c r="Z29" s="682">
        <v>11.9</v>
      </c>
      <c r="AA29" s="682"/>
      <c r="AB29" s="682"/>
      <c r="AC29" s="682"/>
      <c r="AD29" s="683" t="s">
        <v>226</v>
      </c>
      <c r="AE29" s="683"/>
      <c r="AF29" s="683"/>
      <c r="AG29" s="683"/>
      <c r="AH29" s="683"/>
      <c r="AI29" s="683"/>
      <c r="AJ29" s="683"/>
      <c r="AK29" s="683"/>
      <c r="AL29" s="684" t="s">
        <v>226</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493796</v>
      </c>
      <c r="CS29" s="703"/>
      <c r="CT29" s="703"/>
      <c r="CU29" s="703"/>
      <c r="CV29" s="703"/>
      <c r="CW29" s="703"/>
      <c r="CX29" s="703"/>
      <c r="CY29" s="704"/>
      <c r="CZ29" s="684">
        <v>10.6</v>
      </c>
      <c r="DA29" s="715"/>
      <c r="DB29" s="715"/>
      <c r="DC29" s="717"/>
      <c r="DD29" s="688">
        <v>493796</v>
      </c>
      <c r="DE29" s="703"/>
      <c r="DF29" s="703"/>
      <c r="DG29" s="703"/>
      <c r="DH29" s="703"/>
      <c r="DI29" s="703"/>
      <c r="DJ29" s="703"/>
      <c r="DK29" s="704"/>
      <c r="DL29" s="688">
        <v>493796</v>
      </c>
      <c r="DM29" s="703"/>
      <c r="DN29" s="703"/>
      <c r="DO29" s="703"/>
      <c r="DP29" s="703"/>
      <c r="DQ29" s="703"/>
      <c r="DR29" s="703"/>
      <c r="DS29" s="703"/>
      <c r="DT29" s="703"/>
      <c r="DU29" s="703"/>
      <c r="DV29" s="704"/>
      <c r="DW29" s="684">
        <v>16.899999999999999</v>
      </c>
      <c r="DX29" s="715"/>
      <c r="DY29" s="715"/>
      <c r="DZ29" s="715"/>
      <c r="EA29" s="715"/>
      <c r="EB29" s="715"/>
      <c r="EC29" s="716"/>
    </row>
    <row r="30" spans="2:133" ht="11.25" customHeight="1" x14ac:dyDescent="0.15">
      <c r="B30" s="676" t="s">
        <v>306</v>
      </c>
      <c r="C30" s="677"/>
      <c r="D30" s="677"/>
      <c r="E30" s="677"/>
      <c r="F30" s="677"/>
      <c r="G30" s="677"/>
      <c r="H30" s="677"/>
      <c r="I30" s="677"/>
      <c r="J30" s="677"/>
      <c r="K30" s="677"/>
      <c r="L30" s="677"/>
      <c r="M30" s="677"/>
      <c r="N30" s="677"/>
      <c r="O30" s="677"/>
      <c r="P30" s="677"/>
      <c r="Q30" s="678"/>
      <c r="R30" s="679">
        <v>24390</v>
      </c>
      <c r="S30" s="680"/>
      <c r="T30" s="680"/>
      <c r="U30" s="680"/>
      <c r="V30" s="680"/>
      <c r="W30" s="680"/>
      <c r="X30" s="680"/>
      <c r="Y30" s="681"/>
      <c r="Z30" s="682">
        <v>0.5</v>
      </c>
      <c r="AA30" s="682"/>
      <c r="AB30" s="682"/>
      <c r="AC30" s="682"/>
      <c r="AD30" s="683">
        <v>324</v>
      </c>
      <c r="AE30" s="683"/>
      <c r="AF30" s="683"/>
      <c r="AG30" s="683"/>
      <c r="AH30" s="683"/>
      <c r="AI30" s="683"/>
      <c r="AJ30" s="683"/>
      <c r="AK30" s="683"/>
      <c r="AL30" s="684">
        <v>0</v>
      </c>
      <c r="AM30" s="685"/>
      <c r="AN30" s="685"/>
      <c r="AO30" s="686"/>
      <c r="AP30" s="727" t="s">
        <v>307</v>
      </c>
      <c r="AQ30" s="728"/>
      <c r="AR30" s="728"/>
      <c r="AS30" s="728"/>
      <c r="AT30" s="733" t="s">
        <v>308</v>
      </c>
      <c r="AU30" s="230"/>
      <c r="AV30" s="230"/>
      <c r="AW30" s="230"/>
      <c r="AX30" s="665" t="s">
        <v>187</v>
      </c>
      <c r="AY30" s="666"/>
      <c r="AZ30" s="666"/>
      <c r="BA30" s="666"/>
      <c r="BB30" s="666"/>
      <c r="BC30" s="666"/>
      <c r="BD30" s="666"/>
      <c r="BE30" s="666"/>
      <c r="BF30" s="667"/>
      <c r="BG30" s="739">
        <v>99.2</v>
      </c>
      <c r="BH30" s="740"/>
      <c r="BI30" s="740"/>
      <c r="BJ30" s="740"/>
      <c r="BK30" s="740"/>
      <c r="BL30" s="740"/>
      <c r="BM30" s="674">
        <v>97.9</v>
      </c>
      <c r="BN30" s="740"/>
      <c r="BO30" s="740"/>
      <c r="BP30" s="740"/>
      <c r="BQ30" s="741"/>
      <c r="BR30" s="739">
        <v>99.4</v>
      </c>
      <c r="BS30" s="740"/>
      <c r="BT30" s="740"/>
      <c r="BU30" s="740"/>
      <c r="BV30" s="740"/>
      <c r="BW30" s="740"/>
      <c r="BX30" s="674">
        <v>98.1</v>
      </c>
      <c r="BY30" s="740"/>
      <c r="BZ30" s="740"/>
      <c r="CA30" s="740"/>
      <c r="CB30" s="741"/>
      <c r="CD30" s="744"/>
      <c r="CE30" s="745"/>
      <c r="CF30" s="694" t="s">
        <v>309</v>
      </c>
      <c r="CG30" s="695"/>
      <c r="CH30" s="695"/>
      <c r="CI30" s="695"/>
      <c r="CJ30" s="695"/>
      <c r="CK30" s="695"/>
      <c r="CL30" s="695"/>
      <c r="CM30" s="695"/>
      <c r="CN30" s="695"/>
      <c r="CO30" s="695"/>
      <c r="CP30" s="695"/>
      <c r="CQ30" s="696"/>
      <c r="CR30" s="679">
        <v>471196</v>
      </c>
      <c r="CS30" s="680"/>
      <c r="CT30" s="680"/>
      <c r="CU30" s="680"/>
      <c r="CV30" s="680"/>
      <c r="CW30" s="680"/>
      <c r="CX30" s="680"/>
      <c r="CY30" s="681"/>
      <c r="CZ30" s="684">
        <v>10.1</v>
      </c>
      <c r="DA30" s="715"/>
      <c r="DB30" s="715"/>
      <c r="DC30" s="717"/>
      <c r="DD30" s="688">
        <v>471196</v>
      </c>
      <c r="DE30" s="680"/>
      <c r="DF30" s="680"/>
      <c r="DG30" s="680"/>
      <c r="DH30" s="680"/>
      <c r="DI30" s="680"/>
      <c r="DJ30" s="680"/>
      <c r="DK30" s="681"/>
      <c r="DL30" s="688">
        <v>471196</v>
      </c>
      <c r="DM30" s="680"/>
      <c r="DN30" s="680"/>
      <c r="DO30" s="680"/>
      <c r="DP30" s="680"/>
      <c r="DQ30" s="680"/>
      <c r="DR30" s="680"/>
      <c r="DS30" s="680"/>
      <c r="DT30" s="680"/>
      <c r="DU30" s="680"/>
      <c r="DV30" s="681"/>
      <c r="DW30" s="684">
        <v>16.100000000000001</v>
      </c>
      <c r="DX30" s="715"/>
      <c r="DY30" s="715"/>
      <c r="DZ30" s="715"/>
      <c r="EA30" s="715"/>
      <c r="EB30" s="715"/>
      <c r="EC30" s="716"/>
    </row>
    <row r="31" spans="2:133" ht="11.25" customHeight="1" x14ac:dyDescent="0.15">
      <c r="B31" s="676" t="s">
        <v>310</v>
      </c>
      <c r="C31" s="677"/>
      <c r="D31" s="677"/>
      <c r="E31" s="677"/>
      <c r="F31" s="677"/>
      <c r="G31" s="677"/>
      <c r="H31" s="677"/>
      <c r="I31" s="677"/>
      <c r="J31" s="677"/>
      <c r="K31" s="677"/>
      <c r="L31" s="677"/>
      <c r="M31" s="677"/>
      <c r="N31" s="677"/>
      <c r="O31" s="677"/>
      <c r="P31" s="677"/>
      <c r="Q31" s="678"/>
      <c r="R31" s="679">
        <v>123820</v>
      </c>
      <c r="S31" s="680"/>
      <c r="T31" s="680"/>
      <c r="U31" s="680"/>
      <c r="V31" s="680"/>
      <c r="W31" s="680"/>
      <c r="X31" s="680"/>
      <c r="Y31" s="681"/>
      <c r="Z31" s="682">
        <v>2.6</v>
      </c>
      <c r="AA31" s="682"/>
      <c r="AB31" s="682"/>
      <c r="AC31" s="682"/>
      <c r="AD31" s="683" t="s">
        <v>226</v>
      </c>
      <c r="AE31" s="683"/>
      <c r="AF31" s="683"/>
      <c r="AG31" s="683"/>
      <c r="AH31" s="683"/>
      <c r="AI31" s="683"/>
      <c r="AJ31" s="683"/>
      <c r="AK31" s="683"/>
      <c r="AL31" s="684" t="s">
        <v>226</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99.3</v>
      </c>
      <c r="BH31" s="703"/>
      <c r="BI31" s="703"/>
      <c r="BJ31" s="703"/>
      <c r="BK31" s="703"/>
      <c r="BL31" s="703"/>
      <c r="BM31" s="685">
        <v>98.6</v>
      </c>
      <c r="BN31" s="737"/>
      <c r="BO31" s="737"/>
      <c r="BP31" s="737"/>
      <c r="BQ31" s="738"/>
      <c r="BR31" s="736">
        <v>99.3</v>
      </c>
      <c r="BS31" s="703"/>
      <c r="BT31" s="703"/>
      <c r="BU31" s="703"/>
      <c r="BV31" s="703"/>
      <c r="BW31" s="703"/>
      <c r="BX31" s="685">
        <v>98.4</v>
      </c>
      <c r="BY31" s="737"/>
      <c r="BZ31" s="737"/>
      <c r="CA31" s="737"/>
      <c r="CB31" s="738"/>
      <c r="CD31" s="744"/>
      <c r="CE31" s="745"/>
      <c r="CF31" s="694" t="s">
        <v>313</v>
      </c>
      <c r="CG31" s="695"/>
      <c r="CH31" s="695"/>
      <c r="CI31" s="695"/>
      <c r="CJ31" s="695"/>
      <c r="CK31" s="695"/>
      <c r="CL31" s="695"/>
      <c r="CM31" s="695"/>
      <c r="CN31" s="695"/>
      <c r="CO31" s="695"/>
      <c r="CP31" s="695"/>
      <c r="CQ31" s="696"/>
      <c r="CR31" s="679">
        <v>22600</v>
      </c>
      <c r="CS31" s="703"/>
      <c r="CT31" s="703"/>
      <c r="CU31" s="703"/>
      <c r="CV31" s="703"/>
      <c r="CW31" s="703"/>
      <c r="CX31" s="703"/>
      <c r="CY31" s="704"/>
      <c r="CZ31" s="684">
        <v>0.5</v>
      </c>
      <c r="DA31" s="715"/>
      <c r="DB31" s="715"/>
      <c r="DC31" s="717"/>
      <c r="DD31" s="688">
        <v>22600</v>
      </c>
      <c r="DE31" s="703"/>
      <c r="DF31" s="703"/>
      <c r="DG31" s="703"/>
      <c r="DH31" s="703"/>
      <c r="DI31" s="703"/>
      <c r="DJ31" s="703"/>
      <c r="DK31" s="704"/>
      <c r="DL31" s="688">
        <v>22600</v>
      </c>
      <c r="DM31" s="703"/>
      <c r="DN31" s="703"/>
      <c r="DO31" s="703"/>
      <c r="DP31" s="703"/>
      <c r="DQ31" s="703"/>
      <c r="DR31" s="703"/>
      <c r="DS31" s="703"/>
      <c r="DT31" s="703"/>
      <c r="DU31" s="703"/>
      <c r="DV31" s="704"/>
      <c r="DW31" s="684">
        <v>0.8</v>
      </c>
      <c r="DX31" s="715"/>
      <c r="DY31" s="715"/>
      <c r="DZ31" s="715"/>
      <c r="EA31" s="715"/>
      <c r="EB31" s="715"/>
      <c r="EC31" s="716"/>
    </row>
    <row r="32" spans="2:133" ht="11.25" customHeight="1" x14ac:dyDescent="0.15">
      <c r="B32" s="676" t="s">
        <v>314</v>
      </c>
      <c r="C32" s="677"/>
      <c r="D32" s="677"/>
      <c r="E32" s="677"/>
      <c r="F32" s="677"/>
      <c r="G32" s="677"/>
      <c r="H32" s="677"/>
      <c r="I32" s="677"/>
      <c r="J32" s="677"/>
      <c r="K32" s="677"/>
      <c r="L32" s="677"/>
      <c r="M32" s="677"/>
      <c r="N32" s="677"/>
      <c r="O32" s="677"/>
      <c r="P32" s="677"/>
      <c r="Q32" s="678"/>
      <c r="R32" s="679">
        <v>171567</v>
      </c>
      <c r="S32" s="680"/>
      <c r="T32" s="680"/>
      <c r="U32" s="680"/>
      <c r="V32" s="680"/>
      <c r="W32" s="680"/>
      <c r="X32" s="680"/>
      <c r="Y32" s="681"/>
      <c r="Z32" s="682">
        <v>3.6</v>
      </c>
      <c r="AA32" s="682"/>
      <c r="AB32" s="682"/>
      <c r="AC32" s="682"/>
      <c r="AD32" s="683" t="s">
        <v>226</v>
      </c>
      <c r="AE32" s="683"/>
      <c r="AF32" s="683"/>
      <c r="AG32" s="683"/>
      <c r="AH32" s="683"/>
      <c r="AI32" s="683"/>
      <c r="AJ32" s="683"/>
      <c r="AK32" s="683"/>
      <c r="AL32" s="684" t="s">
        <v>226</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98.9</v>
      </c>
      <c r="BH32" s="749"/>
      <c r="BI32" s="749"/>
      <c r="BJ32" s="749"/>
      <c r="BK32" s="749"/>
      <c r="BL32" s="749"/>
      <c r="BM32" s="750">
        <v>96.9</v>
      </c>
      <c r="BN32" s="749"/>
      <c r="BO32" s="749"/>
      <c r="BP32" s="749"/>
      <c r="BQ32" s="751"/>
      <c r="BR32" s="748">
        <v>99.3</v>
      </c>
      <c r="BS32" s="749"/>
      <c r="BT32" s="749"/>
      <c r="BU32" s="749"/>
      <c r="BV32" s="749"/>
      <c r="BW32" s="749"/>
      <c r="BX32" s="750">
        <v>97.3</v>
      </c>
      <c r="BY32" s="749"/>
      <c r="BZ32" s="749"/>
      <c r="CA32" s="749"/>
      <c r="CB32" s="751"/>
      <c r="CD32" s="746"/>
      <c r="CE32" s="747"/>
      <c r="CF32" s="694" t="s">
        <v>316</v>
      </c>
      <c r="CG32" s="695"/>
      <c r="CH32" s="695"/>
      <c r="CI32" s="695"/>
      <c r="CJ32" s="695"/>
      <c r="CK32" s="695"/>
      <c r="CL32" s="695"/>
      <c r="CM32" s="695"/>
      <c r="CN32" s="695"/>
      <c r="CO32" s="695"/>
      <c r="CP32" s="695"/>
      <c r="CQ32" s="696"/>
      <c r="CR32" s="679">
        <v>16</v>
      </c>
      <c r="CS32" s="680"/>
      <c r="CT32" s="680"/>
      <c r="CU32" s="680"/>
      <c r="CV32" s="680"/>
      <c r="CW32" s="680"/>
      <c r="CX32" s="680"/>
      <c r="CY32" s="681"/>
      <c r="CZ32" s="684">
        <v>0</v>
      </c>
      <c r="DA32" s="715"/>
      <c r="DB32" s="715"/>
      <c r="DC32" s="717"/>
      <c r="DD32" s="688">
        <v>16</v>
      </c>
      <c r="DE32" s="680"/>
      <c r="DF32" s="680"/>
      <c r="DG32" s="680"/>
      <c r="DH32" s="680"/>
      <c r="DI32" s="680"/>
      <c r="DJ32" s="680"/>
      <c r="DK32" s="681"/>
      <c r="DL32" s="688">
        <v>16</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317</v>
      </c>
      <c r="C33" s="677"/>
      <c r="D33" s="677"/>
      <c r="E33" s="677"/>
      <c r="F33" s="677"/>
      <c r="G33" s="677"/>
      <c r="H33" s="677"/>
      <c r="I33" s="677"/>
      <c r="J33" s="677"/>
      <c r="K33" s="677"/>
      <c r="L33" s="677"/>
      <c r="M33" s="677"/>
      <c r="N33" s="677"/>
      <c r="O33" s="677"/>
      <c r="P33" s="677"/>
      <c r="Q33" s="678"/>
      <c r="R33" s="679">
        <v>87894</v>
      </c>
      <c r="S33" s="680"/>
      <c r="T33" s="680"/>
      <c r="U33" s="680"/>
      <c r="V33" s="680"/>
      <c r="W33" s="680"/>
      <c r="X33" s="680"/>
      <c r="Y33" s="681"/>
      <c r="Z33" s="682">
        <v>1.8</v>
      </c>
      <c r="AA33" s="682"/>
      <c r="AB33" s="682"/>
      <c r="AC33" s="682"/>
      <c r="AD33" s="683" t="s">
        <v>226</v>
      </c>
      <c r="AE33" s="683"/>
      <c r="AF33" s="683"/>
      <c r="AG33" s="683"/>
      <c r="AH33" s="683"/>
      <c r="AI33" s="683"/>
      <c r="AJ33" s="683"/>
      <c r="AK33" s="683"/>
      <c r="AL33" s="684" t="s">
        <v>226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2339401</v>
      </c>
      <c r="CS33" s="703"/>
      <c r="CT33" s="703"/>
      <c r="CU33" s="703"/>
      <c r="CV33" s="703"/>
      <c r="CW33" s="703"/>
      <c r="CX33" s="703"/>
      <c r="CY33" s="704"/>
      <c r="CZ33" s="684">
        <v>50.3</v>
      </c>
      <c r="DA33" s="715"/>
      <c r="DB33" s="715"/>
      <c r="DC33" s="717"/>
      <c r="DD33" s="688">
        <v>1727838</v>
      </c>
      <c r="DE33" s="703"/>
      <c r="DF33" s="703"/>
      <c r="DG33" s="703"/>
      <c r="DH33" s="703"/>
      <c r="DI33" s="703"/>
      <c r="DJ33" s="703"/>
      <c r="DK33" s="704"/>
      <c r="DL33" s="688">
        <v>1115886</v>
      </c>
      <c r="DM33" s="703"/>
      <c r="DN33" s="703"/>
      <c r="DO33" s="703"/>
      <c r="DP33" s="703"/>
      <c r="DQ33" s="703"/>
      <c r="DR33" s="703"/>
      <c r="DS33" s="703"/>
      <c r="DT33" s="703"/>
      <c r="DU33" s="703"/>
      <c r="DV33" s="704"/>
      <c r="DW33" s="684">
        <v>38.1</v>
      </c>
      <c r="DX33" s="715"/>
      <c r="DY33" s="715"/>
      <c r="DZ33" s="715"/>
      <c r="EA33" s="715"/>
      <c r="EB33" s="715"/>
      <c r="EC33" s="716"/>
    </row>
    <row r="34" spans="2:133" ht="11.25" customHeight="1" x14ac:dyDescent="0.15">
      <c r="B34" s="676" t="s">
        <v>319</v>
      </c>
      <c r="C34" s="677"/>
      <c r="D34" s="677"/>
      <c r="E34" s="677"/>
      <c r="F34" s="677"/>
      <c r="G34" s="677"/>
      <c r="H34" s="677"/>
      <c r="I34" s="677"/>
      <c r="J34" s="677"/>
      <c r="K34" s="677"/>
      <c r="L34" s="677"/>
      <c r="M34" s="677"/>
      <c r="N34" s="677"/>
      <c r="O34" s="677"/>
      <c r="P34" s="677"/>
      <c r="Q34" s="678"/>
      <c r="R34" s="679">
        <v>84727</v>
      </c>
      <c r="S34" s="680"/>
      <c r="T34" s="680"/>
      <c r="U34" s="680"/>
      <c r="V34" s="680"/>
      <c r="W34" s="680"/>
      <c r="X34" s="680"/>
      <c r="Y34" s="681"/>
      <c r="Z34" s="682">
        <v>1.8</v>
      </c>
      <c r="AA34" s="682"/>
      <c r="AB34" s="682"/>
      <c r="AC34" s="682"/>
      <c r="AD34" s="683">
        <v>109</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679279</v>
      </c>
      <c r="CS34" s="680"/>
      <c r="CT34" s="680"/>
      <c r="CU34" s="680"/>
      <c r="CV34" s="680"/>
      <c r="CW34" s="680"/>
      <c r="CX34" s="680"/>
      <c r="CY34" s="681"/>
      <c r="CZ34" s="684">
        <v>14.6</v>
      </c>
      <c r="DA34" s="715"/>
      <c r="DB34" s="715"/>
      <c r="DC34" s="717"/>
      <c r="DD34" s="688">
        <v>469226</v>
      </c>
      <c r="DE34" s="680"/>
      <c r="DF34" s="680"/>
      <c r="DG34" s="680"/>
      <c r="DH34" s="680"/>
      <c r="DI34" s="680"/>
      <c r="DJ34" s="680"/>
      <c r="DK34" s="681"/>
      <c r="DL34" s="688">
        <v>330238</v>
      </c>
      <c r="DM34" s="680"/>
      <c r="DN34" s="680"/>
      <c r="DO34" s="680"/>
      <c r="DP34" s="680"/>
      <c r="DQ34" s="680"/>
      <c r="DR34" s="680"/>
      <c r="DS34" s="680"/>
      <c r="DT34" s="680"/>
      <c r="DU34" s="680"/>
      <c r="DV34" s="681"/>
      <c r="DW34" s="684">
        <v>11.3</v>
      </c>
      <c r="DX34" s="715"/>
      <c r="DY34" s="715"/>
      <c r="DZ34" s="715"/>
      <c r="EA34" s="715"/>
      <c r="EB34" s="715"/>
      <c r="EC34" s="716"/>
    </row>
    <row r="35" spans="2:133" ht="11.25" customHeight="1" x14ac:dyDescent="0.15">
      <c r="B35" s="676" t="s">
        <v>323</v>
      </c>
      <c r="C35" s="677"/>
      <c r="D35" s="677"/>
      <c r="E35" s="677"/>
      <c r="F35" s="677"/>
      <c r="G35" s="677"/>
      <c r="H35" s="677"/>
      <c r="I35" s="677"/>
      <c r="J35" s="677"/>
      <c r="K35" s="677"/>
      <c r="L35" s="677"/>
      <c r="M35" s="677"/>
      <c r="N35" s="677"/>
      <c r="O35" s="677"/>
      <c r="P35" s="677"/>
      <c r="Q35" s="678"/>
      <c r="R35" s="679">
        <v>386400</v>
      </c>
      <c r="S35" s="680"/>
      <c r="T35" s="680"/>
      <c r="U35" s="680"/>
      <c r="V35" s="680"/>
      <c r="W35" s="680"/>
      <c r="X35" s="680"/>
      <c r="Y35" s="681"/>
      <c r="Z35" s="682">
        <v>8.1</v>
      </c>
      <c r="AA35" s="682"/>
      <c r="AB35" s="682"/>
      <c r="AC35" s="682"/>
      <c r="AD35" s="683" t="s">
        <v>226</v>
      </c>
      <c r="AE35" s="683"/>
      <c r="AF35" s="683"/>
      <c r="AG35" s="683"/>
      <c r="AH35" s="683"/>
      <c r="AI35" s="683"/>
      <c r="AJ35" s="683"/>
      <c r="AK35" s="683"/>
      <c r="AL35" s="684" t="s">
        <v>226</v>
      </c>
      <c r="AM35" s="685"/>
      <c r="AN35" s="685"/>
      <c r="AO35" s="686"/>
      <c r="AP35" s="234"/>
      <c r="AQ35" s="752" t="s">
        <v>324</v>
      </c>
      <c r="AR35" s="753"/>
      <c r="AS35" s="753"/>
      <c r="AT35" s="753"/>
      <c r="AU35" s="753"/>
      <c r="AV35" s="753"/>
      <c r="AW35" s="753"/>
      <c r="AX35" s="753"/>
      <c r="AY35" s="754"/>
      <c r="AZ35" s="668">
        <v>782547</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1066</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39930</v>
      </c>
      <c r="CS35" s="703"/>
      <c r="CT35" s="703"/>
      <c r="CU35" s="703"/>
      <c r="CV35" s="703"/>
      <c r="CW35" s="703"/>
      <c r="CX35" s="703"/>
      <c r="CY35" s="704"/>
      <c r="CZ35" s="684">
        <v>0.9</v>
      </c>
      <c r="DA35" s="715"/>
      <c r="DB35" s="715"/>
      <c r="DC35" s="717"/>
      <c r="DD35" s="688">
        <v>27600</v>
      </c>
      <c r="DE35" s="703"/>
      <c r="DF35" s="703"/>
      <c r="DG35" s="703"/>
      <c r="DH35" s="703"/>
      <c r="DI35" s="703"/>
      <c r="DJ35" s="703"/>
      <c r="DK35" s="704"/>
      <c r="DL35" s="688">
        <v>20958</v>
      </c>
      <c r="DM35" s="703"/>
      <c r="DN35" s="703"/>
      <c r="DO35" s="703"/>
      <c r="DP35" s="703"/>
      <c r="DQ35" s="703"/>
      <c r="DR35" s="703"/>
      <c r="DS35" s="703"/>
      <c r="DT35" s="703"/>
      <c r="DU35" s="703"/>
      <c r="DV35" s="704"/>
      <c r="DW35" s="684">
        <v>0.7</v>
      </c>
      <c r="DX35" s="715"/>
      <c r="DY35" s="715"/>
      <c r="DZ35" s="715"/>
      <c r="EA35" s="715"/>
      <c r="EB35" s="715"/>
      <c r="EC35" s="716"/>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226</v>
      </c>
      <c r="S36" s="680"/>
      <c r="T36" s="680"/>
      <c r="U36" s="680"/>
      <c r="V36" s="680"/>
      <c r="W36" s="680"/>
      <c r="X36" s="680"/>
      <c r="Y36" s="681"/>
      <c r="Z36" s="682" t="s">
        <v>226</v>
      </c>
      <c r="AA36" s="682"/>
      <c r="AB36" s="682"/>
      <c r="AC36" s="682"/>
      <c r="AD36" s="683" t="s">
        <v>226</v>
      </c>
      <c r="AE36" s="683"/>
      <c r="AF36" s="683"/>
      <c r="AG36" s="683"/>
      <c r="AH36" s="683"/>
      <c r="AI36" s="683"/>
      <c r="AJ36" s="683"/>
      <c r="AK36" s="683"/>
      <c r="AL36" s="684" t="s">
        <v>226</v>
      </c>
      <c r="AM36" s="685"/>
      <c r="AN36" s="685"/>
      <c r="AO36" s="686"/>
      <c r="AQ36" s="756" t="s">
        <v>328</v>
      </c>
      <c r="AR36" s="757"/>
      <c r="AS36" s="757"/>
      <c r="AT36" s="757"/>
      <c r="AU36" s="757"/>
      <c r="AV36" s="757"/>
      <c r="AW36" s="757"/>
      <c r="AX36" s="757"/>
      <c r="AY36" s="758"/>
      <c r="AZ36" s="679">
        <v>212068</v>
      </c>
      <c r="BA36" s="680"/>
      <c r="BB36" s="680"/>
      <c r="BC36" s="680"/>
      <c r="BD36" s="703"/>
      <c r="BE36" s="703"/>
      <c r="BF36" s="738"/>
      <c r="BG36" s="694" t="s">
        <v>329</v>
      </c>
      <c r="BH36" s="695"/>
      <c r="BI36" s="695"/>
      <c r="BJ36" s="695"/>
      <c r="BK36" s="695"/>
      <c r="BL36" s="695"/>
      <c r="BM36" s="695"/>
      <c r="BN36" s="695"/>
      <c r="BO36" s="695"/>
      <c r="BP36" s="695"/>
      <c r="BQ36" s="695"/>
      <c r="BR36" s="695"/>
      <c r="BS36" s="695"/>
      <c r="BT36" s="695"/>
      <c r="BU36" s="696"/>
      <c r="BV36" s="679">
        <v>-11275</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583514</v>
      </c>
      <c r="CS36" s="680"/>
      <c r="CT36" s="680"/>
      <c r="CU36" s="680"/>
      <c r="CV36" s="680"/>
      <c r="CW36" s="680"/>
      <c r="CX36" s="680"/>
      <c r="CY36" s="681"/>
      <c r="CZ36" s="684">
        <v>12.6</v>
      </c>
      <c r="DA36" s="715"/>
      <c r="DB36" s="715"/>
      <c r="DC36" s="717"/>
      <c r="DD36" s="688">
        <v>385682</v>
      </c>
      <c r="DE36" s="680"/>
      <c r="DF36" s="680"/>
      <c r="DG36" s="680"/>
      <c r="DH36" s="680"/>
      <c r="DI36" s="680"/>
      <c r="DJ36" s="680"/>
      <c r="DK36" s="681"/>
      <c r="DL36" s="688">
        <v>275373</v>
      </c>
      <c r="DM36" s="680"/>
      <c r="DN36" s="680"/>
      <c r="DO36" s="680"/>
      <c r="DP36" s="680"/>
      <c r="DQ36" s="680"/>
      <c r="DR36" s="680"/>
      <c r="DS36" s="680"/>
      <c r="DT36" s="680"/>
      <c r="DU36" s="680"/>
      <c r="DV36" s="681"/>
      <c r="DW36" s="684">
        <v>9.4</v>
      </c>
      <c r="DX36" s="715"/>
      <c r="DY36" s="715"/>
      <c r="DZ36" s="715"/>
      <c r="EA36" s="715"/>
      <c r="EB36" s="715"/>
      <c r="EC36" s="716"/>
    </row>
    <row r="37" spans="2:133" ht="11.25" customHeight="1" x14ac:dyDescent="0.15">
      <c r="B37" s="676" t="s">
        <v>331</v>
      </c>
      <c r="C37" s="677"/>
      <c r="D37" s="677"/>
      <c r="E37" s="677"/>
      <c r="F37" s="677"/>
      <c r="G37" s="677"/>
      <c r="H37" s="677"/>
      <c r="I37" s="677"/>
      <c r="J37" s="677"/>
      <c r="K37" s="677"/>
      <c r="L37" s="677"/>
      <c r="M37" s="677"/>
      <c r="N37" s="677"/>
      <c r="O37" s="677"/>
      <c r="P37" s="677"/>
      <c r="Q37" s="678"/>
      <c r="R37" s="679">
        <v>118300</v>
      </c>
      <c r="S37" s="680"/>
      <c r="T37" s="680"/>
      <c r="U37" s="680"/>
      <c r="V37" s="680"/>
      <c r="W37" s="680"/>
      <c r="X37" s="680"/>
      <c r="Y37" s="681"/>
      <c r="Z37" s="682">
        <v>2.5</v>
      </c>
      <c r="AA37" s="682"/>
      <c r="AB37" s="682"/>
      <c r="AC37" s="682"/>
      <c r="AD37" s="683" t="s">
        <v>226</v>
      </c>
      <c r="AE37" s="683"/>
      <c r="AF37" s="683"/>
      <c r="AG37" s="683"/>
      <c r="AH37" s="683"/>
      <c r="AI37" s="683"/>
      <c r="AJ37" s="683"/>
      <c r="AK37" s="683"/>
      <c r="AL37" s="684" t="s">
        <v>226</v>
      </c>
      <c r="AM37" s="685"/>
      <c r="AN37" s="685"/>
      <c r="AO37" s="686"/>
      <c r="AQ37" s="756" t="s">
        <v>332</v>
      </c>
      <c r="AR37" s="757"/>
      <c r="AS37" s="757"/>
      <c r="AT37" s="757"/>
      <c r="AU37" s="757"/>
      <c r="AV37" s="757"/>
      <c r="AW37" s="757"/>
      <c r="AX37" s="757"/>
      <c r="AY37" s="758"/>
      <c r="AZ37" s="679">
        <v>210336</v>
      </c>
      <c r="BA37" s="680"/>
      <c r="BB37" s="680"/>
      <c r="BC37" s="680"/>
      <c r="BD37" s="703"/>
      <c r="BE37" s="703"/>
      <c r="BF37" s="738"/>
      <c r="BG37" s="694" t="s">
        <v>333</v>
      </c>
      <c r="BH37" s="695"/>
      <c r="BI37" s="695"/>
      <c r="BJ37" s="695"/>
      <c r="BK37" s="695"/>
      <c r="BL37" s="695"/>
      <c r="BM37" s="695"/>
      <c r="BN37" s="695"/>
      <c r="BO37" s="695"/>
      <c r="BP37" s="695"/>
      <c r="BQ37" s="695"/>
      <c r="BR37" s="695"/>
      <c r="BS37" s="695"/>
      <c r="BT37" s="695"/>
      <c r="BU37" s="696"/>
      <c r="BV37" s="679">
        <v>970</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180842</v>
      </c>
      <c r="CS37" s="703"/>
      <c r="CT37" s="703"/>
      <c r="CU37" s="703"/>
      <c r="CV37" s="703"/>
      <c r="CW37" s="703"/>
      <c r="CX37" s="703"/>
      <c r="CY37" s="704"/>
      <c r="CZ37" s="684">
        <v>3.9</v>
      </c>
      <c r="DA37" s="715"/>
      <c r="DB37" s="715"/>
      <c r="DC37" s="717"/>
      <c r="DD37" s="688">
        <v>151377</v>
      </c>
      <c r="DE37" s="703"/>
      <c r="DF37" s="703"/>
      <c r="DG37" s="703"/>
      <c r="DH37" s="703"/>
      <c r="DI37" s="703"/>
      <c r="DJ37" s="703"/>
      <c r="DK37" s="704"/>
      <c r="DL37" s="688">
        <v>144702</v>
      </c>
      <c r="DM37" s="703"/>
      <c r="DN37" s="703"/>
      <c r="DO37" s="703"/>
      <c r="DP37" s="703"/>
      <c r="DQ37" s="703"/>
      <c r="DR37" s="703"/>
      <c r="DS37" s="703"/>
      <c r="DT37" s="703"/>
      <c r="DU37" s="703"/>
      <c r="DV37" s="704"/>
      <c r="DW37" s="684">
        <v>4.9000000000000004</v>
      </c>
      <c r="DX37" s="715"/>
      <c r="DY37" s="715"/>
      <c r="DZ37" s="715"/>
      <c r="EA37" s="715"/>
      <c r="EB37" s="715"/>
      <c r="EC37" s="716"/>
    </row>
    <row r="38" spans="2:133" ht="11.25" customHeight="1" x14ac:dyDescent="0.15">
      <c r="B38" s="724" t="s">
        <v>335</v>
      </c>
      <c r="C38" s="725"/>
      <c r="D38" s="725"/>
      <c r="E38" s="725"/>
      <c r="F38" s="725"/>
      <c r="G38" s="725"/>
      <c r="H38" s="725"/>
      <c r="I38" s="725"/>
      <c r="J38" s="725"/>
      <c r="K38" s="725"/>
      <c r="L38" s="725"/>
      <c r="M38" s="725"/>
      <c r="N38" s="725"/>
      <c r="O38" s="725"/>
      <c r="P38" s="725"/>
      <c r="Q38" s="726"/>
      <c r="R38" s="759">
        <v>4758407</v>
      </c>
      <c r="S38" s="760"/>
      <c r="T38" s="760"/>
      <c r="U38" s="760"/>
      <c r="V38" s="760"/>
      <c r="W38" s="760"/>
      <c r="X38" s="760"/>
      <c r="Y38" s="761"/>
      <c r="Z38" s="762">
        <v>100</v>
      </c>
      <c r="AA38" s="762"/>
      <c r="AB38" s="762"/>
      <c r="AC38" s="762"/>
      <c r="AD38" s="763">
        <v>2807735</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6207</v>
      </c>
      <c r="BA38" s="680"/>
      <c r="BB38" s="680"/>
      <c r="BC38" s="680"/>
      <c r="BD38" s="703"/>
      <c r="BE38" s="703"/>
      <c r="BF38" s="738"/>
      <c r="BG38" s="694" t="s">
        <v>337</v>
      </c>
      <c r="BH38" s="695"/>
      <c r="BI38" s="695"/>
      <c r="BJ38" s="695"/>
      <c r="BK38" s="695"/>
      <c r="BL38" s="695"/>
      <c r="BM38" s="695"/>
      <c r="BN38" s="695"/>
      <c r="BO38" s="695"/>
      <c r="BP38" s="695"/>
      <c r="BQ38" s="695"/>
      <c r="BR38" s="695"/>
      <c r="BS38" s="695"/>
      <c r="BT38" s="695"/>
      <c r="BU38" s="696"/>
      <c r="BV38" s="679">
        <v>1476</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572211</v>
      </c>
      <c r="CS38" s="680"/>
      <c r="CT38" s="680"/>
      <c r="CU38" s="680"/>
      <c r="CV38" s="680"/>
      <c r="CW38" s="680"/>
      <c r="CX38" s="680"/>
      <c r="CY38" s="681"/>
      <c r="CZ38" s="684">
        <v>12.3</v>
      </c>
      <c r="DA38" s="715"/>
      <c r="DB38" s="715"/>
      <c r="DC38" s="717"/>
      <c r="DD38" s="688">
        <v>515258</v>
      </c>
      <c r="DE38" s="680"/>
      <c r="DF38" s="680"/>
      <c r="DG38" s="680"/>
      <c r="DH38" s="680"/>
      <c r="DI38" s="680"/>
      <c r="DJ38" s="680"/>
      <c r="DK38" s="681"/>
      <c r="DL38" s="688">
        <v>489317</v>
      </c>
      <c r="DM38" s="680"/>
      <c r="DN38" s="680"/>
      <c r="DO38" s="680"/>
      <c r="DP38" s="680"/>
      <c r="DQ38" s="680"/>
      <c r="DR38" s="680"/>
      <c r="DS38" s="680"/>
      <c r="DT38" s="680"/>
      <c r="DU38" s="680"/>
      <c r="DV38" s="681"/>
      <c r="DW38" s="684">
        <v>16.7</v>
      </c>
      <c r="DX38" s="715"/>
      <c r="DY38" s="715"/>
      <c r="DZ38" s="715"/>
      <c r="EA38" s="715"/>
      <c r="EB38" s="715"/>
      <c r="EC38" s="716"/>
    </row>
    <row r="39" spans="2:133" ht="11.25" customHeight="1" x14ac:dyDescent="0.15">
      <c r="AQ39" s="756" t="s">
        <v>339</v>
      </c>
      <c r="AR39" s="757"/>
      <c r="AS39" s="757"/>
      <c r="AT39" s="757"/>
      <c r="AU39" s="757"/>
      <c r="AV39" s="757"/>
      <c r="AW39" s="757"/>
      <c r="AX39" s="757"/>
      <c r="AY39" s="758"/>
      <c r="AZ39" s="679" t="s">
        <v>226</v>
      </c>
      <c r="BA39" s="680"/>
      <c r="BB39" s="680"/>
      <c r="BC39" s="680"/>
      <c r="BD39" s="703"/>
      <c r="BE39" s="703"/>
      <c r="BF39" s="738"/>
      <c r="BG39" s="770" t="s">
        <v>340</v>
      </c>
      <c r="BH39" s="771"/>
      <c r="BI39" s="771"/>
      <c r="BJ39" s="771"/>
      <c r="BK39" s="771"/>
      <c r="BL39" s="235"/>
      <c r="BM39" s="695" t="s">
        <v>341</v>
      </c>
      <c r="BN39" s="695"/>
      <c r="BO39" s="695"/>
      <c r="BP39" s="695"/>
      <c r="BQ39" s="695"/>
      <c r="BR39" s="695"/>
      <c r="BS39" s="695"/>
      <c r="BT39" s="695"/>
      <c r="BU39" s="696"/>
      <c r="BV39" s="679">
        <v>87</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244131</v>
      </c>
      <c r="CS39" s="703"/>
      <c r="CT39" s="703"/>
      <c r="CU39" s="703"/>
      <c r="CV39" s="703"/>
      <c r="CW39" s="703"/>
      <c r="CX39" s="703"/>
      <c r="CY39" s="704"/>
      <c r="CZ39" s="684">
        <v>5.3</v>
      </c>
      <c r="DA39" s="715"/>
      <c r="DB39" s="715"/>
      <c r="DC39" s="717"/>
      <c r="DD39" s="688">
        <v>159736</v>
      </c>
      <c r="DE39" s="703"/>
      <c r="DF39" s="703"/>
      <c r="DG39" s="703"/>
      <c r="DH39" s="703"/>
      <c r="DI39" s="703"/>
      <c r="DJ39" s="703"/>
      <c r="DK39" s="704"/>
      <c r="DL39" s="688" t="s">
        <v>226</v>
      </c>
      <c r="DM39" s="703"/>
      <c r="DN39" s="703"/>
      <c r="DO39" s="703"/>
      <c r="DP39" s="703"/>
      <c r="DQ39" s="703"/>
      <c r="DR39" s="703"/>
      <c r="DS39" s="703"/>
      <c r="DT39" s="703"/>
      <c r="DU39" s="703"/>
      <c r="DV39" s="704"/>
      <c r="DW39" s="684" t="s">
        <v>226</v>
      </c>
      <c r="DX39" s="715"/>
      <c r="DY39" s="715"/>
      <c r="DZ39" s="715"/>
      <c r="EA39" s="715"/>
      <c r="EB39" s="715"/>
      <c r="EC39" s="716"/>
    </row>
    <row r="40" spans="2:133" ht="11.25" customHeight="1" x14ac:dyDescent="0.15">
      <c r="AQ40" s="756" t="s">
        <v>343</v>
      </c>
      <c r="AR40" s="757"/>
      <c r="AS40" s="757"/>
      <c r="AT40" s="757"/>
      <c r="AU40" s="757"/>
      <c r="AV40" s="757"/>
      <c r="AW40" s="757"/>
      <c r="AX40" s="757"/>
      <c r="AY40" s="758"/>
      <c r="AZ40" s="679">
        <v>75480</v>
      </c>
      <c r="BA40" s="680"/>
      <c r="BB40" s="680"/>
      <c r="BC40" s="680"/>
      <c r="BD40" s="703"/>
      <c r="BE40" s="703"/>
      <c r="BF40" s="738"/>
      <c r="BG40" s="770"/>
      <c r="BH40" s="771"/>
      <c r="BI40" s="771"/>
      <c r="BJ40" s="771"/>
      <c r="BK40" s="771"/>
      <c r="BL40" s="235"/>
      <c r="BM40" s="695" t="s">
        <v>344</v>
      </c>
      <c r="BN40" s="695"/>
      <c r="BO40" s="695"/>
      <c r="BP40" s="695"/>
      <c r="BQ40" s="695"/>
      <c r="BR40" s="695"/>
      <c r="BS40" s="695"/>
      <c r="BT40" s="695"/>
      <c r="BU40" s="696"/>
      <c r="BV40" s="679" t="s">
        <v>345</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220336</v>
      </c>
      <c r="CS40" s="680"/>
      <c r="CT40" s="680"/>
      <c r="CU40" s="680"/>
      <c r="CV40" s="680"/>
      <c r="CW40" s="680"/>
      <c r="CX40" s="680"/>
      <c r="CY40" s="681"/>
      <c r="CZ40" s="684">
        <v>4.7</v>
      </c>
      <c r="DA40" s="715"/>
      <c r="DB40" s="715"/>
      <c r="DC40" s="717"/>
      <c r="DD40" s="688">
        <v>170336</v>
      </c>
      <c r="DE40" s="680"/>
      <c r="DF40" s="680"/>
      <c r="DG40" s="680"/>
      <c r="DH40" s="680"/>
      <c r="DI40" s="680"/>
      <c r="DJ40" s="680"/>
      <c r="DK40" s="681"/>
      <c r="DL40" s="688" t="s">
        <v>345</v>
      </c>
      <c r="DM40" s="680"/>
      <c r="DN40" s="680"/>
      <c r="DO40" s="680"/>
      <c r="DP40" s="680"/>
      <c r="DQ40" s="680"/>
      <c r="DR40" s="680"/>
      <c r="DS40" s="680"/>
      <c r="DT40" s="680"/>
      <c r="DU40" s="680"/>
      <c r="DV40" s="681"/>
      <c r="DW40" s="684" t="s">
        <v>226</v>
      </c>
      <c r="DX40" s="715"/>
      <c r="DY40" s="715"/>
      <c r="DZ40" s="715"/>
      <c r="EA40" s="715"/>
      <c r="EB40" s="715"/>
      <c r="EC40" s="716"/>
    </row>
    <row r="41" spans="2:133" ht="11.25" customHeight="1" x14ac:dyDescent="0.15">
      <c r="AQ41" s="766" t="s">
        <v>347</v>
      </c>
      <c r="AR41" s="767"/>
      <c r="AS41" s="767"/>
      <c r="AT41" s="767"/>
      <c r="AU41" s="767"/>
      <c r="AV41" s="767"/>
      <c r="AW41" s="767"/>
      <c r="AX41" s="767"/>
      <c r="AY41" s="768"/>
      <c r="AZ41" s="759">
        <v>278456</v>
      </c>
      <c r="BA41" s="760"/>
      <c r="BB41" s="760"/>
      <c r="BC41" s="760"/>
      <c r="BD41" s="749"/>
      <c r="BE41" s="749"/>
      <c r="BF41" s="751"/>
      <c r="BG41" s="772"/>
      <c r="BH41" s="773"/>
      <c r="BI41" s="773"/>
      <c r="BJ41" s="773"/>
      <c r="BK41" s="773"/>
      <c r="BL41" s="236"/>
      <c r="BM41" s="706" t="s">
        <v>348</v>
      </c>
      <c r="BN41" s="706"/>
      <c r="BO41" s="706"/>
      <c r="BP41" s="706"/>
      <c r="BQ41" s="706"/>
      <c r="BR41" s="706"/>
      <c r="BS41" s="706"/>
      <c r="BT41" s="706"/>
      <c r="BU41" s="707"/>
      <c r="BV41" s="759">
        <v>325</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345</v>
      </c>
      <c r="CS41" s="703"/>
      <c r="CT41" s="703"/>
      <c r="CU41" s="703"/>
      <c r="CV41" s="703"/>
      <c r="CW41" s="703"/>
      <c r="CX41" s="703"/>
      <c r="CY41" s="704"/>
      <c r="CZ41" s="684" t="s">
        <v>345</v>
      </c>
      <c r="DA41" s="715"/>
      <c r="DB41" s="715"/>
      <c r="DC41" s="717"/>
      <c r="DD41" s="688" t="s">
        <v>226</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495634</v>
      </c>
      <c r="CS42" s="680"/>
      <c r="CT42" s="680"/>
      <c r="CU42" s="680"/>
      <c r="CV42" s="680"/>
      <c r="CW42" s="680"/>
      <c r="CX42" s="680"/>
      <c r="CY42" s="681"/>
      <c r="CZ42" s="684">
        <v>10.7</v>
      </c>
      <c r="DA42" s="685"/>
      <c r="DB42" s="685"/>
      <c r="DC42" s="780"/>
      <c r="DD42" s="688">
        <v>67484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34</v>
      </c>
      <c r="CS43" s="703"/>
      <c r="CT43" s="703"/>
      <c r="CU43" s="703"/>
      <c r="CV43" s="703"/>
      <c r="CW43" s="703"/>
      <c r="CX43" s="703"/>
      <c r="CY43" s="704"/>
      <c r="CZ43" s="684">
        <v>0</v>
      </c>
      <c r="DA43" s="715"/>
      <c r="DB43" s="715"/>
      <c r="DC43" s="717"/>
      <c r="DD43" s="688">
        <v>34</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304</v>
      </c>
      <c r="CE44" s="792"/>
      <c r="CF44" s="676" t="s">
        <v>355</v>
      </c>
      <c r="CG44" s="677"/>
      <c r="CH44" s="677"/>
      <c r="CI44" s="677"/>
      <c r="CJ44" s="677"/>
      <c r="CK44" s="677"/>
      <c r="CL44" s="677"/>
      <c r="CM44" s="677"/>
      <c r="CN44" s="677"/>
      <c r="CO44" s="677"/>
      <c r="CP44" s="677"/>
      <c r="CQ44" s="678"/>
      <c r="CR44" s="679">
        <v>366080</v>
      </c>
      <c r="CS44" s="680"/>
      <c r="CT44" s="680"/>
      <c r="CU44" s="680"/>
      <c r="CV44" s="680"/>
      <c r="CW44" s="680"/>
      <c r="CX44" s="680"/>
      <c r="CY44" s="681"/>
      <c r="CZ44" s="684">
        <v>7.9</v>
      </c>
      <c r="DA44" s="685"/>
      <c r="DB44" s="685"/>
      <c r="DC44" s="780"/>
      <c r="DD44" s="688">
        <v>37410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94754</v>
      </c>
      <c r="CS45" s="703"/>
      <c r="CT45" s="703"/>
      <c r="CU45" s="703"/>
      <c r="CV45" s="703"/>
      <c r="CW45" s="703"/>
      <c r="CX45" s="703"/>
      <c r="CY45" s="704"/>
      <c r="CZ45" s="684">
        <v>2</v>
      </c>
      <c r="DA45" s="715"/>
      <c r="DB45" s="715"/>
      <c r="DC45" s="717"/>
      <c r="DD45" s="688">
        <v>2558</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256784</v>
      </c>
      <c r="CS46" s="680"/>
      <c r="CT46" s="680"/>
      <c r="CU46" s="680"/>
      <c r="CV46" s="680"/>
      <c r="CW46" s="680"/>
      <c r="CX46" s="680"/>
      <c r="CY46" s="681"/>
      <c r="CZ46" s="684">
        <v>5.5</v>
      </c>
      <c r="DA46" s="685"/>
      <c r="DB46" s="685"/>
      <c r="DC46" s="780"/>
      <c r="DD46" s="688">
        <v>34531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129554</v>
      </c>
      <c r="CS47" s="703"/>
      <c r="CT47" s="703"/>
      <c r="CU47" s="703"/>
      <c r="CV47" s="703"/>
      <c r="CW47" s="703"/>
      <c r="CX47" s="703"/>
      <c r="CY47" s="704"/>
      <c r="CZ47" s="684">
        <v>2.8</v>
      </c>
      <c r="DA47" s="715"/>
      <c r="DB47" s="715"/>
      <c r="DC47" s="717"/>
      <c r="DD47" s="688">
        <v>30074</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226</v>
      </c>
      <c r="CS48" s="680"/>
      <c r="CT48" s="680"/>
      <c r="CU48" s="680"/>
      <c r="CV48" s="680"/>
      <c r="CW48" s="680"/>
      <c r="CX48" s="680"/>
      <c r="CY48" s="681"/>
      <c r="CZ48" s="684" t="s">
        <v>226</v>
      </c>
      <c r="DA48" s="685"/>
      <c r="DB48" s="685"/>
      <c r="DC48" s="780"/>
      <c r="DD48" s="688" t="s">
        <v>345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4646898</v>
      </c>
      <c r="CS49" s="749"/>
      <c r="CT49" s="749"/>
      <c r="CU49" s="749"/>
      <c r="CV49" s="749"/>
      <c r="CW49" s="749"/>
      <c r="CX49" s="749"/>
      <c r="CY49" s="781"/>
      <c r="CZ49" s="764">
        <v>100</v>
      </c>
      <c r="DA49" s="782"/>
      <c r="DB49" s="782"/>
      <c r="DC49" s="783"/>
      <c r="DD49" s="784">
        <v>3287006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MggqwNtjyA4VYcUprLVR2ISwxtP0wJ2p6ovw+aIP/CvwL0bMdtoDdPyX2pGgNbfTRhu3ZrkD1YvgyoZO/ZXRiQ==" saltValue="2/lH92H2M1yxl8TTEfAX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4936</v>
      </c>
      <c r="R7" s="815"/>
      <c r="S7" s="815"/>
      <c r="T7" s="815"/>
      <c r="U7" s="815"/>
      <c r="V7" s="815">
        <v>4825</v>
      </c>
      <c r="W7" s="815"/>
      <c r="X7" s="815"/>
      <c r="Y7" s="815"/>
      <c r="Z7" s="815"/>
      <c r="AA7" s="815">
        <v>111</v>
      </c>
      <c r="AB7" s="815"/>
      <c r="AC7" s="815"/>
      <c r="AD7" s="815"/>
      <c r="AE7" s="816"/>
      <c r="AF7" s="817">
        <v>64</v>
      </c>
      <c r="AG7" s="818"/>
      <c r="AH7" s="818"/>
      <c r="AI7" s="818"/>
      <c r="AJ7" s="819"/>
      <c r="AK7" s="854">
        <v>172</v>
      </c>
      <c r="AL7" s="855"/>
      <c r="AM7" s="855"/>
      <c r="AN7" s="855"/>
      <c r="AO7" s="855"/>
      <c r="AP7" s="855">
        <v>4988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v>-7</v>
      </c>
      <c r="CI7" s="852"/>
      <c r="CJ7" s="852"/>
      <c r="CK7" s="852"/>
      <c r="CL7" s="853"/>
      <c r="CM7" s="851">
        <v>21</v>
      </c>
      <c r="CN7" s="852"/>
      <c r="CO7" s="852"/>
      <c r="CP7" s="852"/>
      <c r="CQ7" s="853"/>
      <c r="CR7" s="851">
        <v>7</v>
      </c>
      <c r="CS7" s="852"/>
      <c r="CT7" s="852"/>
      <c r="CU7" s="852"/>
      <c r="CV7" s="853"/>
      <c r="CW7" s="851">
        <v>7</v>
      </c>
      <c r="CX7" s="852"/>
      <c r="CY7" s="852"/>
      <c r="CZ7" s="852"/>
      <c r="DA7" s="853"/>
      <c r="DB7" s="851" t="s">
        <v>584</v>
      </c>
      <c r="DC7" s="852"/>
      <c r="DD7" s="852"/>
      <c r="DE7" s="852"/>
      <c r="DF7" s="853"/>
      <c r="DG7" s="851" t="s">
        <v>584</v>
      </c>
      <c r="DH7" s="852"/>
      <c r="DI7" s="852"/>
      <c r="DJ7" s="852"/>
      <c r="DK7" s="853"/>
      <c r="DL7" s="851" t="s">
        <v>584</v>
      </c>
      <c r="DM7" s="852"/>
      <c r="DN7" s="852"/>
      <c r="DO7" s="852"/>
      <c r="DP7" s="853"/>
      <c r="DQ7" s="851" t="s">
        <v>584</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4936</v>
      </c>
      <c r="R23" s="874"/>
      <c r="S23" s="874"/>
      <c r="T23" s="874"/>
      <c r="U23" s="874"/>
      <c r="V23" s="874">
        <v>4825</v>
      </c>
      <c r="W23" s="874"/>
      <c r="X23" s="874"/>
      <c r="Y23" s="874"/>
      <c r="Z23" s="874"/>
      <c r="AA23" s="874">
        <v>111</v>
      </c>
      <c r="AB23" s="874"/>
      <c r="AC23" s="874"/>
      <c r="AD23" s="874"/>
      <c r="AE23" s="875"/>
      <c r="AF23" s="876">
        <v>64</v>
      </c>
      <c r="AG23" s="874"/>
      <c r="AH23" s="874"/>
      <c r="AI23" s="874"/>
      <c r="AJ23" s="877"/>
      <c r="AK23" s="878"/>
      <c r="AL23" s="879"/>
      <c r="AM23" s="879"/>
      <c r="AN23" s="879"/>
      <c r="AO23" s="879"/>
      <c r="AP23" s="874">
        <v>4988</v>
      </c>
      <c r="AQ23" s="874"/>
      <c r="AR23" s="874"/>
      <c r="AS23" s="874"/>
      <c r="AT23" s="874"/>
      <c r="AU23" s="880"/>
      <c r="AV23" s="880"/>
      <c r="AW23" s="880"/>
      <c r="AX23" s="880"/>
      <c r="AY23" s="881"/>
      <c r="AZ23" s="889" t="s">
        <v>226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705</v>
      </c>
      <c r="R28" s="903"/>
      <c r="S28" s="903"/>
      <c r="T28" s="903"/>
      <c r="U28" s="903"/>
      <c r="V28" s="903">
        <v>704</v>
      </c>
      <c r="W28" s="903"/>
      <c r="X28" s="903"/>
      <c r="Y28" s="903"/>
      <c r="Z28" s="903"/>
      <c r="AA28" s="903">
        <v>1</v>
      </c>
      <c r="AB28" s="903"/>
      <c r="AC28" s="903"/>
      <c r="AD28" s="903"/>
      <c r="AE28" s="904"/>
      <c r="AF28" s="905">
        <v>1</v>
      </c>
      <c r="AG28" s="903"/>
      <c r="AH28" s="903"/>
      <c r="AI28" s="903"/>
      <c r="AJ28" s="906"/>
      <c r="AK28" s="907">
        <v>74</v>
      </c>
      <c r="AL28" s="898"/>
      <c r="AM28" s="898"/>
      <c r="AN28" s="898"/>
      <c r="AO28" s="898"/>
      <c r="AP28" s="898" t="s">
        <v>584</v>
      </c>
      <c r="AQ28" s="898"/>
      <c r="AR28" s="898"/>
      <c r="AS28" s="898"/>
      <c r="AT28" s="898"/>
      <c r="AU28" s="898" t="s">
        <v>584</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1061</v>
      </c>
      <c r="R29" s="839"/>
      <c r="S29" s="839"/>
      <c r="T29" s="839"/>
      <c r="U29" s="839"/>
      <c r="V29" s="839">
        <v>1018</v>
      </c>
      <c r="W29" s="839"/>
      <c r="X29" s="839"/>
      <c r="Y29" s="839"/>
      <c r="Z29" s="839"/>
      <c r="AA29" s="839">
        <v>43</v>
      </c>
      <c r="AB29" s="839"/>
      <c r="AC29" s="839"/>
      <c r="AD29" s="839"/>
      <c r="AE29" s="840"/>
      <c r="AF29" s="841">
        <v>43</v>
      </c>
      <c r="AG29" s="842"/>
      <c r="AH29" s="842"/>
      <c r="AI29" s="842"/>
      <c r="AJ29" s="843"/>
      <c r="AK29" s="910">
        <v>129</v>
      </c>
      <c r="AL29" s="911"/>
      <c r="AM29" s="911"/>
      <c r="AN29" s="911"/>
      <c r="AO29" s="911"/>
      <c r="AP29" s="911" t="s">
        <v>584</v>
      </c>
      <c r="AQ29" s="911"/>
      <c r="AR29" s="911"/>
      <c r="AS29" s="911"/>
      <c r="AT29" s="911"/>
      <c r="AU29" s="911" t="s">
        <v>584</v>
      </c>
      <c r="AV29" s="911"/>
      <c r="AW29" s="911"/>
      <c r="AX29" s="911"/>
      <c r="AY29" s="911"/>
      <c r="AZ29" s="912" t="s">
        <v>584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91</v>
      </c>
      <c r="R30" s="839"/>
      <c r="S30" s="839"/>
      <c r="T30" s="839"/>
      <c r="U30" s="839"/>
      <c r="V30" s="839">
        <v>90</v>
      </c>
      <c r="W30" s="839"/>
      <c r="X30" s="839"/>
      <c r="Y30" s="839"/>
      <c r="Z30" s="839"/>
      <c r="AA30" s="839">
        <v>1</v>
      </c>
      <c r="AB30" s="839"/>
      <c r="AC30" s="839"/>
      <c r="AD30" s="839"/>
      <c r="AE30" s="840"/>
      <c r="AF30" s="841">
        <v>1</v>
      </c>
      <c r="AG30" s="842"/>
      <c r="AH30" s="842"/>
      <c r="AI30" s="842"/>
      <c r="AJ30" s="843"/>
      <c r="AK30" s="910">
        <v>35</v>
      </c>
      <c r="AL30" s="911"/>
      <c r="AM30" s="911"/>
      <c r="AN30" s="911"/>
      <c r="AO30" s="911"/>
      <c r="AP30" s="911" t="s">
        <v>584</v>
      </c>
      <c r="AQ30" s="911"/>
      <c r="AR30" s="911"/>
      <c r="AS30" s="911"/>
      <c r="AT30" s="911"/>
      <c r="AU30" s="911" t="s">
        <v>584</v>
      </c>
      <c r="AV30" s="911"/>
      <c r="AW30" s="911"/>
      <c r="AX30" s="911"/>
      <c r="AY30" s="911"/>
      <c r="AZ30" s="912" t="s">
        <v>584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111</v>
      </c>
      <c r="R31" s="839"/>
      <c r="S31" s="839"/>
      <c r="T31" s="839"/>
      <c r="U31" s="839"/>
      <c r="V31" s="839">
        <v>99</v>
      </c>
      <c r="W31" s="839"/>
      <c r="X31" s="839"/>
      <c r="Y31" s="839"/>
      <c r="Z31" s="839"/>
      <c r="AA31" s="839">
        <v>12</v>
      </c>
      <c r="AB31" s="839"/>
      <c r="AC31" s="839"/>
      <c r="AD31" s="839"/>
      <c r="AE31" s="840"/>
      <c r="AF31" s="841">
        <v>244</v>
      </c>
      <c r="AG31" s="842"/>
      <c r="AH31" s="842"/>
      <c r="AI31" s="842"/>
      <c r="AJ31" s="843"/>
      <c r="AK31" s="910" t="s">
        <v>584</v>
      </c>
      <c r="AL31" s="911"/>
      <c r="AM31" s="911"/>
      <c r="AN31" s="911"/>
      <c r="AO31" s="911"/>
      <c r="AP31" s="911">
        <v>64</v>
      </c>
      <c r="AQ31" s="911"/>
      <c r="AR31" s="911"/>
      <c r="AS31" s="911"/>
      <c r="AT31" s="911"/>
      <c r="AU31" s="911" t="s">
        <v>584</v>
      </c>
      <c r="AV31" s="911"/>
      <c r="AW31" s="911"/>
      <c r="AX31" s="911"/>
      <c r="AY31" s="911"/>
      <c r="AZ31" s="912" t="s">
        <v>584</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20</v>
      </c>
      <c r="R32" s="839"/>
      <c r="S32" s="839"/>
      <c r="T32" s="839"/>
      <c r="U32" s="839"/>
      <c r="V32" s="839">
        <v>100</v>
      </c>
      <c r="W32" s="839"/>
      <c r="X32" s="839"/>
      <c r="Y32" s="839"/>
      <c r="Z32" s="839"/>
      <c r="AA32" s="839">
        <v>-80</v>
      </c>
      <c r="AB32" s="839"/>
      <c r="AC32" s="839"/>
      <c r="AD32" s="839"/>
      <c r="AE32" s="840"/>
      <c r="AF32" s="841" t="s">
        <v>226</v>
      </c>
      <c r="AG32" s="842"/>
      <c r="AH32" s="842"/>
      <c r="AI32" s="842"/>
      <c r="AJ32" s="843"/>
      <c r="AK32" s="910">
        <v>210</v>
      </c>
      <c r="AL32" s="911"/>
      <c r="AM32" s="911"/>
      <c r="AN32" s="911"/>
      <c r="AO32" s="911"/>
      <c r="AP32" s="911">
        <v>297</v>
      </c>
      <c r="AQ32" s="911"/>
      <c r="AR32" s="911"/>
      <c r="AS32" s="911"/>
      <c r="AT32" s="911"/>
      <c r="AU32" s="911" t="s">
        <v>584</v>
      </c>
      <c r="AV32" s="911"/>
      <c r="AW32" s="911"/>
      <c r="AX32" s="911"/>
      <c r="AY32" s="911"/>
      <c r="AZ32" s="912" t="s">
        <v>584</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31</v>
      </c>
      <c r="R33" s="839"/>
      <c r="S33" s="839"/>
      <c r="T33" s="839"/>
      <c r="U33" s="839"/>
      <c r="V33" s="839">
        <v>31</v>
      </c>
      <c r="W33" s="839"/>
      <c r="X33" s="839"/>
      <c r="Y33" s="839"/>
      <c r="Z33" s="839"/>
      <c r="AA33" s="839">
        <v>0</v>
      </c>
      <c r="AB33" s="839"/>
      <c r="AC33" s="839"/>
      <c r="AD33" s="839"/>
      <c r="AE33" s="840"/>
      <c r="AF33" s="841" t="s">
        <v>404</v>
      </c>
      <c r="AG33" s="842"/>
      <c r="AH33" s="842"/>
      <c r="AI33" s="842"/>
      <c r="AJ33" s="843"/>
      <c r="AK33" s="910">
        <v>6</v>
      </c>
      <c r="AL33" s="911"/>
      <c r="AM33" s="911"/>
      <c r="AN33" s="911"/>
      <c r="AO33" s="911"/>
      <c r="AP33" s="911">
        <v>107</v>
      </c>
      <c r="AQ33" s="911"/>
      <c r="AR33" s="911"/>
      <c r="AS33" s="911"/>
      <c r="AT33" s="911"/>
      <c r="AU33" s="911">
        <v>56</v>
      </c>
      <c r="AV33" s="911"/>
      <c r="AW33" s="911"/>
      <c r="AX33" s="911"/>
      <c r="AY33" s="911"/>
      <c r="AZ33" s="912" t="s">
        <v>584</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18</v>
      </c>
      <c r="R34" s="839"/>
      <c r="S34" s="839"/>
      <c r="T34" s="839"/>
      <c r="U34" s="839"/>
      <c r="V34" s="839">
        <v>18</v>
      </c>
      <c r="W34" s="839"/>
      <c r="X34" s="839"/>
      <c r="Y34" s="839"/>
      <c r="Z34" s="839"/>
      <c r="AA34" s="839" t="s">
        <v>584</v>
      </c>
      <c r="AB34" s="839"/>
      <c r="AC34" s="839"/>
      <c r="AD34" s="839"/>
      <c r="AE34" s="840"/>
      <c r="AF34" s="841" t="s">
        <v>404</v>
      </c>
      <c r="AG34" s="842"/>
      <c r="AH34" s="842"/>
      <c r="AI34" s="842"/>
      <c r="AJ34" s="843"/>
      <c r="AK34" s="910" t="s">
        <v>584</v>
      </c>
      <c r="AL34" s="911"/>
      <c r="AM34" s="911"/>
      <c r="AN34" s="911"/>
      <c r="AO34" s="911"/>
      <c r="AP34" s="911" t="s">
        <v>584</v>
      </c>
      <c r="AQ34" s="911"/>
      <c r="AR34" s="911"/>
      <c r="AS34" s="911"/>
      <c r="AT34" s="911"/>
      <c r="AU34" s="911" t="s">
        <v>584</v>
      </c>
      <c r="AV34" s="911"/>
      <c r="AW34" s="911"/>
      <c r="AX34" s="911"/>
      <c r="AY34" s="911"/>
      <c r="AZ34" s="912" t="s">
        <v>584</v>
      </c>
      <c r="BA34" s="912"/>
      <c r="BB34" s="912"/>
      <c r="BC34" s="912"/>
      <c r="BD34" s="912"/>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407</v>
      </c>
      <c r="C35" s="836"/>
      <c r="D35" s="836"/>
      <c r="E35" s="836"/>
      <c r="F35" s="836"/>
      <c r="G35" s="836"/>
      <c r="H35" s="836"/>
      <c r="I35" s="836"/>
      <c r="J35" s="836"/>
      <c r="K35" s="836"/>
      <c r="L35" s="836"/>
      <c r="M35" s="836"/>
      <c r="N35" s="836"/>
      <c r="O35" s="836"/>
      <c r="P35" s="837"/>
      <c r="Q35" s="838">
        <v>368</v>
      </c>
      <c r="R35" s="839"/>
      <c r="S35" s="839"/>
      <c r="T35" s="839"/>
      <c r="U35" s="839"/>
      <c r="V35" s="839">
        <v>368</v>
      </c>
      <c r="W35" s="839"/>
      <c r="X35" s="839"/>
      <c r="Y35" s="839"/>
      <c r="Z35" s="839"/>
      <c r="AA35" s="839">
        <v>0</v>
      </c>
      <c r="AB35" s="839"/>
      <c r="AC35" s="839"/>
      <c r="AD35" s="839"/>
      <c r="AE35" s="840"/>
      <c r="AF35" s="841">
        <v>0</v>
      </c>
      <c r="AG35" s="842"/>
      <c r="AH35" s="842"/>
      <c r="AI35" s="842"/>
      <c r="AJ35" s="843"/>
      <c r="AK35" s="910">
        <v>137</v>
      </c>
      <c r="AL35" s="911"/>
      <c r="AM35" s="911"/>
      <c r="AN35" s="911"/>
      <c r="AO35" s="911"/>
      <c r="AP35" s="911">
        <v>994</v>
      </c>
      <c r="AQ35" s="911"/>
      <c r="AR35" s="911"/>
      <c r="AS35" s="911"/>
      <c r="AT35" s="911"/>
      <c r="AU35" s="911">
        <v>812</v>
      </c>
      <c r="AV35" s="911"/>
      <c r="AW35" s="911"/>
      <c r="AX35" s="911"/>
      <c r="AY35" s="911"/>
      <c r="AZ35" s="912" t="s">
        <v>584</v>
      </c>
      <c r="BA35" s="912"/>
      <c r="BB35" s="912"/>
      <c r="BC35" s="912"/>
      <c r="BD35" s="912"/>
      <c r="BE35" s="908" t="s">
        <v>405</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408</v>
      </c>
      <c r="C36" s="836"/>
      <c r="D36" s="836"/>
      <c r="E36" s="836"/>
      <c r="F36" s="836"/>
      <c r="G36" s="836"/>
      <c r="H36" s="836"/>
      <c r="I36" s="836"/>
      <c r="J36" s="836"/>
      <c r="K36" s="836"/>
      <c r="L36" s="836"/>
      <c r="M36" s="836"/>
      <c r="N36" s="836"/>
      <c r="O36" s="836"/>
      <c r="P36" s="837"/>
      <c r="Q36" s="838">
        <v>95</v>
      </c>
      <c r="R36" s="839"/>
      <c r="S36" s="839"/>
      <c r="T36" s="839"/>
      <c r="U36" s="839"/>
      <c r="V36" s="839">
        <v>95</v>
      </c>
      <c r="W36" s="839"/>
      <c r="X36" s="839"/>
      <c r="Y36" s="839"/>
      <c r="Z36" s="839"/>
      <c r="AA36" s="839" t="s">
        <v>584</v>
      </c>
      <c r="AB36" s="839"/>
      <c r="AC36" s="839"/>
      <c r="AD36" s="839"/>
      <c r="AE36" s="840"/>
      <c r="AF36" s="841" t="s">
        <v>226</v>
      </c>
      <c r="AG36" s="842"/>
      <c r="AH36" s="842"/>
      <c r="AI36" s="842"/>
      <c r="AJ36" s="843"/>
      <c r="AK36" s="910">
        <v>75</v>
      </c>
      <c r="AL36" s="911"/>
      <c r="AM36" s="911"/>
      <c r="AN36" s="911"/>
      <c r="AO36" s="911"/>
      <c r="AP36" s="911">
        <v>566</v>
      </c>
      <c r="AQ36" s="911"/>
      <c r="AR36" s="911"/>
      <c r="AS36" s="911"/>
      <c r="AT36" s="911"/>
      <c r="AU36" s="911">
        <v>562</v>
      </c>
      <c r="AV36" s="911"/>
      <c r="AW36" s="911"/>
      <c r="AX36" s="911"/>
      <c r="AY36" s="911"/>
      <c r="AZ36" s="912" t="s">
        <v>584</v>
      </c>
      <c r="BA36" s="912"/>
      <c r="BB36" s="912"/>
      <c r="BC36" s="912"/>
      <c r="BD36" s="912"/>
      <c r="BE36" s="908" t="s">
        <v>405</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290</v>
      </c>
      <c r="AG63" s="922"/>
      <c r="AH63" s="922"/>
      <c r="AI63" s="922"/>
      <c r="AJ63" s="923"/>
      <c r="AK63" s="924"/>
      <c r="AL63" s="919"/>
      <c r="AM63" s="919"/>
      <c r="AN63" s="919"/>
      <c r="AO63" s="919"/>
      <c r="AP63" s="922">
        <v>2028</v>
      </c>
      <c r="AQ63" s="922"/>
      <c r="AR63" s="922"/>
      <c r="AS63" s="922"/>
      <c r="AT63" s="922"/>
      <c r="AU63" s="922">
        <v>1431</v>
      </c>
      <c r="AV63" s="922"/>
      <c r="AW63" s="922"/>
      <c r="AX63" s="922"/>
      <c r="AY63" s="922"/>
      <c r="AZ63" s="926"/>
      <c r="BA63" s="926"/>
      <c r="BB63" s="926"/>
      <c r="BC63" s="926"/>
      <c r="BD63" s="926"/>
      <c r="BE63" s="927"/>
      <c r="BF63" s="927"/>
      <c r="BG63" s="927"/>
      <c r="BH63" s="927"/>
      <c r="BI63" s="928"/>
      <c r="BJ63" s="929" t="s">
        <v>226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415</v>
      </c>
      <c r="AB66" s="798"/>
      <c r="AC66" s="798"/>
      <c r="AD66" s="798"/>
      <c r="AE66" s="799"/>
      <c r="AF66" s="932" t="s">
        <v>416</v>
      </c>
      <c r="AG66" s="893"/>
      <c r="AH66" s="893"/>
      <c r="AI66" s="893"/>
      <c r="AJ66" s="933"/>
      <c r="AK66" s="797" t="s">
        <v>393</v>
      </c>
      <c r="AL66" s="821"/>
      <c r="AM66" s="821"/>
      <c r="AN66" s="821"/>
      <c r="AO66" s="822"/>
      <c r="AP66" s="797" t="s">
        <v>394</v>
      </c>
      <c r="AQ66" s="798"/>
      <c r="AR66" s="798"/>
      <c r="AS66" s="798"/>
      <c r="AT66" s="799"/>
      <c r="AU66" s="797" t="s">
        <v>417</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585</v>
      </c>
      <c r="C68" s="950"/>
      <c r="D68" s="950"/>
      <c r="E68" s="950"/>
      <c r="F68" s="950"/>
      <c r="G68" s="950"/>
      <c r="H68" s="950"/>
      <c r="I68" s="950"/>
      <c r="J68" s="950"/>
      <c r="K68" s="950"/>
      <c r="L68" s="950"/>
      <c r="M68" s="950"/>
      <c r="N68" s="950"/>
      <c r="O68" s="950"/>
      <c r="P68" s="951"/>
      <c r="Q68" s="952">
        <v>2444</v>
      </c>
      <c r="R68" s="946"/>
      <c r="S68" s="946"/>
      <c r="T68" s="946"/>
      <c r="U68" s="946"/>
      <c r="V68" s="946">
        <v>2269</v>
      </c>
      <c r="W68" s="946"/>
      <c r="X68" s="946"/>
      <c r="Y68" s="946"/>
      <c r="Z68" s="946"/>
      <c r="AA68" s="946">
        <v>175</v>
      </c>
      <c r="AB68" s="946"/>
      <c r="AC68" s="946"/>
      <c r="AD68" s="946"/>
      <c r="AE68" s="946"/>
      <c r="AF68" s="946">
        <v>175</v>
      </c>
      <c r="AG68" s="946"/>
      <c r="AH68" s="946"/>
      <c r="AI68" s="946"/>
      <c r="AJ68" s="946"/>
      <c r="AK68" s="946" t="s">
        <v>592</v>
      </c>
      <c r="AL68" s="946"/>
      <c r="AM68" s="946"/>
      <c r="AN68" s="946"/>
      <c r="AO68" s="946"/>
      <c r="AP68" s="946" t="s">
        <v>592</v>
      </c>
      <c r="AQ68" s="946"/>
      <c r="AR68" s="946"/>
      <c r="AS68" s="946"/>
      <c r="AT68" s="946"/>
      <c r="AU68" s="946" t="s">
        <v>592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586</v>
      </c>
      <c r="C69" s="954"/>
      <c r="D69" s="954"/>
      <c r="E69" s="954"/>
      <c r="F69" s="954"/>
      <c r="G69" s="954"/>
      <c r="H69" s="954"/>
      <c r="I69" s="954"/>
      <c r="J69" s="954"/>
      <c r="K69" s="954"/>
      <c r="L69" s="954"/>
      <c r="M69" s="954"/>
      <c r="N69" s="954"/>
      <c r="O69" s="954"/>
      <c r="P69" s="955"/>
      <c r="Q69" s="956">
        <v>2882</v>
      </c>
      <c r="R69" s="911"/>
      <c r="S69" s="911"/>
      <c r="T69" s="911"/>
      <c r="U69" s="911"/>
      <c r="V69" s="911">
        <v>2735</v>
      </c>
      <c r="W69" s="911"/>
      <c r="X69" s="911"/>
      <c r="Y69" s="911"/>
      <c r="Z69" s="911"/>
      <c r="AA69" s="911">
        <v>147</v>
      </c>
      <c r="AB69" s="911"/>
      <c r="AC69" s="911"/>
      <c r="AD69" s="911"/>
      <c r="AE69" s="911"/>
      <c r="AF69" s="911">
        <v>4</v>
      </c>
      <c r="AG69" s="911"/>
      <c r="AH69" s="911"/>
      <c r="AI69" s="911"/>
      <c r="AJ69" s="911"/>
      <c r="AK69" s="911" t="s">
        <v>592</v>
      </c>
      <c r="AL69" s="911"/>
      <c r="AM69" s="911"/>
      <c r="AN69" s="911"/>
      <c r="AO69" s="911"/>
      <c r="AP69" s="911">
        <v>2363</v>
      </c>
      <c r="AQ69" s="911"/>
      <c r="AR69" s="911"/>
      <c r="AS69" s="911"/>
      <c r="AT69" s="911"/>
      <c r="AU69" s="911">
        <v>97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587</v>
      </c>
      <c r="C70" s="954"/>
      <c r="D70" s="954"/>
      <c r="E70" s="954"/>
      <c r="F70" s="954"/>
      <c r="G70" s="954"/>
      <c r="H70" s="954"/>
      <c r="I70" s="954"/>
      <c r="J70" s="954"/>
      <c r="K70" s="954"/>
      <c r="L70" s="954"/>
      <c r="M70" s="954"/>
      <c r="N70" s="954"/>
      <c r="O70" s="954"/>
      <c r="P70" s="955"/>
      <c r="Q70" s="956">
        <v>48</v>
      </c>
      <c r="R70" s="911"/>
      <c r="S70" s="911"/>
      <c r="T70" s="911"/>
      <c r="U70" s="911"/>
      <c r="V70" s="911">
        <v>47</v>
      </c>
      <c r="W70" s="911"/>
      <c r="X70" s="911"/>
      <c r="Y70" s="911"/>
      <c r="Z70" s="911"/>
      <c r="AA70" s="911">
        <v>1</v>
      </c>
      <c r="AB70" s="911"/>
      <c r="AC70" s="911"/>
      <c r="AD70" s="911"/>
      <c r="AE70" s="911"/>
      <c r="AF70" s="911">
        <v>1</v>
      </c>
      <c r="AG70" s="911"/>
      <c r="AH70" s="911"/>
      <c r="AI70" s="911"/>
      <c r="AJ70" s="911"/>
      <c r="AK70" s="911">
        <v>3</v>
      </c>
      <c r="AL70" s="911"/>
      <c r="AM70" s="911"/>
      <c r="AN70" s="911"/>
      <c r="AO70" s="911"/>
      <c r="AP70" s="911" t="s">
        <v>592</v>
      </c>
      <c r="AQ70" s="911"/>
      <c r="AR70" s="911"/>
      <c r="AS70" s="911"/>
      <c r="AT70" s="911"/>
      <c r="AU70" s="911" t="s">
        <v>592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588</v>
      </c>
      <c r="C71" s="954"/>
      <c r="D71" s="954"/>
      <c r="E71" s="954"/>
      <c r="F71" s="954"/>
      <c r="G71" s="954"/>
      <c r="H71" s="954"/>
      <c r="I71" s="954"/>
      <c r="J71" s="954"/>
      <c r="K71" s="954"/>
      <c r="L71" s="954"/>
      <c r="M71" s="954"/>
      <c r="N71" s="954"/>
      <c r="O71" s="954"/>
      <c r="P71" s="955"/>
      <c r="Q71" s="956">
        <v>50</v>
      </c>
      <c r="R71" s="911"/>
      <c r="S71" s="911"/>
      <c r="T71" s="911"/>
      <c r="U71" s="911"/>
      <c r="V71" s="911">
        <v>50</v>
      </c>
      <c r="W71" s="911"/>
      <c r="X71" s="911"/>
      <c r="Y71" s="911"/>
      <c r="Z71" s="911"/>
      <c r="AA71" s="911" t="s">
        <v>592</v>
      </c>
      <c r="AB71" s="911"/>
      <c r="AC71" s="911"/>
      <c r="AD71" s="911"/>
      <c r="AE71" s="911"/>
      <c r="AF71" s="911" t="s">
        <v>592</v>
      </c>
      <c r="AG71" s="911"/>
      <c r="AH71" s="911"/>
      <c r="AI71" s="911"/>
      <c r="AJ71" s="911"/>
      <c r="AK71" s="911">
        <v>13</v>
      </c>
      <c r="AL71" s="911"/>
      <c r="AM71" s="911"/>
      <c r="AN71" s="911"/>
      <c r="AO71" s="911"/>
      <c r="AP71" s="911" t="s">
        <v>592</v>
      </c>
      <c r="AQ71" s="911"/>
      <c r="AR71" s="911"/>
      <c r="AS71" s="911"/>
      <c r="AT71" s="911"/>
      <c r="AU71" s="911" t="s">
        <v>592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589</v>
      </c>
      <c r="C72" s="954"/>
      <c r="D72" s="954"/>
      <c r="E72" s="954"/>
      <c r="F72" s="954"/>
      <c r="G72" s="954"/>
      <c r="H72" s="954"/>
      <c r="I72" s="954"/>
      <c r="J72" s="954"/>
      <c r="K72" s="954"/>
      <c r="L72" s="954"/>
      <c r="M72" s="954"/>
      <c r="N72" s="954"/>
      <c r="O72" s="954"/>
      <c r="P72" s="955"/>
      <c r="Q72" s="956">
        <v>478</v>
      </c>
      <c r="R72" s="911"/>
      <c r="S72" s="911"/>
      <c r="T72" s="911"/>
      <c r="U72" s="911"/>
      <c r="V72" s="911">
        <v>474</v>
      </c>
      <c r="W72" s="911"/>
      <c r="X72" s="911"/>
      <c r="Y72" s="911"/>
      <c r="Z72" s="911"/>
      <c r="AA72" s="911">
        <v>5</v>
      </c>
      <c r="AB72" s="911"/>
      <c r="AC72" s="911"/>
      <c r="AD72" s="911"/>
      <c r="AE72" s="911"/>
      <c r="AF72" s="911">
        <v>5</v>
      </c>
      <c r="AG72" s="911"/>
      <c r="AH72" s="911"/>
      <c r="AI72" s="911"/>
      <c r="AJ72" s="911"/>
      <c r="AK72" s="911">
        <v>74</v>
      </c>
      <c r="AL72" s="911"/>
      <c r="AM72" s="911"/>
      <c r="AN72" s="911"/>
      <c r="AO72" s="911"/>
      <c r="AP72" s="911" t="s">
        <v>584</v>
      </c>
      <c r="AQ72" s="911"/>
      <c r="AR72" s="911"/>
      <c r="AS72" s="911"/>
      <c r="AT72" s="911"/>
      <c r="AU72" s="911" t="s">
        <v>584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590</v>
      </c>
      <c r="C73" s="954"/>
      <c r="D73" s="954"/>
      <c r="E73" s="954"/>
      <c r="F73" s="954"/>
      <c r="G73" s="954"/>
      <c r="H73" s="954"/>
      <c r="I73" s="954"/>
      <c r="J73" s="954"/>
      <c r="K73" s="954"/>
      <c r="L73" s="954"/>
      <c r="M73" s="954"/>
      <c r="N73" s="954"/>
      <c r="O73" s="954"/>
      <c r="P73" s="955"/>
      <c r="Q73" s="956">
        <v>82604</v>
      </c>
      <c r="R73" s="911"/>
      <c r="S73" s="911"/>
      <c r="T73" s="911"/>
      <c r="U73" s="911"/>
      <c r="V73" s="911">
        <v>80670</v>
      </c>
      <c r="W73" s="911"/>
      <c r="X73" s="911"/>
      <c r="Y73" s="911"/>
      <c r="Z73" s="911"/>
      <c r="AA73" s="911">
        <v>1934</v>
      </c>
      <c r="AB73" s="911"/>
      <c r="AC73" s="911"/>
      <c r="AD73" s="911"/>
      <c r="AE73" s="911"/>
      <c r="AF73" s="911">
        <v>1934</v>
      </c>
      <c r="AG73" s="911"/>
      <c r="AH73" s="911"/>
      <c r="AI73" s="911"/>
      <c r="AJ73" s="911"/>
      <c r="AK73" s="911">
        <v>1037</v>
      </c>
      <c r="AL73" s="911"/>
      <c r="AM73" s="911"/>
      <c r="AN73" s="911"/>
      <c r="AO73" s="911"/>
      <c r="AP73" s="911" t="s">
        <v>584</v>
      </c>
      <c r="AQ73" s="911"/>
      <c r="AR73" s="911"/>
      <c r="AS73" s="911"/>
      <c r="AT73" s="911"/>
      <c r="AU73" s="911" t="s">
        <v>584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2119</v>
      </c>
      <c r="AG88" s="922"/>
      <c r="AH88" s="922"/>
      <c r="AI88" s="922"/>
      <c r="AJ88" s="922"/>
      <c r="AK88" s="919"/>
      <c r="AL88" s="919"/>
      <c r="AM88" s="919"/>
      <c r="AN88" s="919"/>
      <c r="AO88" s="919"/>
      <c r="AP88" s="922">
        <v>2363</v>
      </c>
      <c r="AQ88" s="922"/>
      <c r="AR88" s="922"/>
      <c r="AS88" s="922"/>
      <c r="AT88" s="922"/>
      <c r="AU88" s="922">
        <v>97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7</v>
      </c>
      <c r="CS102" s="930"/>
      <c r="CT102" s="930"/>
      <c r="CU102" s="930"/>
      <c r="CV102" s="973"/>
      <c r="CW102" s="972">
        <v>7</v>
      </c>
      <c r="CX102" s="930"/>
      <c r="CY102" s="930"/>
      <c r="CZ102" s="930"/>
      <c r="DA102" s="973"/>
      <c r="DB102" s="972" t="s">
        <v>584</v>
      </c>
      <c r="DC102" s="930"/>
      <c r="DD102" s="930"/>
      <c r="DE102" s="930"/>
      <c r="DF102" s="973"/>
      <c r="DG102" s="972" t="s">
        <v>584</v>
      </c>
      <c r="DH102" s="930"/>
      <c r="DI102" s="930"/>
      <c r="DJ102" s="930"/>
      <c r="DK102" s="973"/>
      <c r="DL102" s="972" t="s">
        <v>584</v>
      </c>
      <c r="DM102" s="930"/>
      <c r="DN102" s="930"/>
      <c r="DO102" s="930"/>
      <c r="DP102" s="973"/>
      <c r="DQ102" s="972" t="s">
        <v>584</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303</v>
      </c>
      <c r="AG109" s="975"/>
      <c r="AH109" s="975"/>
      <c r="AI109" s="975"/>
      <c r="AJ109" s="976"/>
      <c r="AK109" s="974" t="s">
        <v>302</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303</v>
      </c>
      <c r="BW109" s="975"/>
      <c r="BX109" s="975"/>
      <c r="BY109" s="975"/>
      <c r="BZ109" s="976"/>
      <c r="CA109" s="974" t="s">
        <v>302</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303</v>
      </c>
      <c r="DM109" s="975"/>
      <c r="DN109" s="975"/>
      <c r="DO109" s="975"/>
      <c r="DP109" s="976"/>
      <c r="DQ109" s="974" t="s">
        <v>302</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437112</v>
      </c>
      <c r="AB110" s="982"/>
      <c r="AC110" s="982"/>
      <c r="AD110" s="982"/>
      <c r="AE110" s="983"/>
      <c r="AF110" s="984">
        <v>529002</v>
      </c>
      <c r="AG110" s="982"/>
      <c r="AH110" s="982"/>
      <c r="AI110" s="982"/>
      <c r="AJ110" s="983"/>
      <c r="AK110" s="984">
        <v>493796</v>
      </c>
      <c r="AL110" s="982"/>
      <c r="AM110" s="982"/>
      <c r="AN110" s="982"/>
      <c r="AO110" s="983"/>
      <c r="AP110" s="985">
        <v>20.7</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5190512</v>
      </c>
      <c r="BR110" s="1017"/>
      <c r="BS110" s="1017"/>
      <c r="BT110" s="1017"/>
      <c r="BU110" s="1017"/>
      <c r="BV110" s="1017">
        <v>5072888</v>
      </c>
      <c r="BW110" s="1017"/>
      <c r="BX110" s="1017"/>
      <c r="BY110" s="1017"/>
      <c r="BZ110" s="1017"/>
      <c r="CA110" s="1017">
        <v>4988092</v>
      </c>
      <c r="CB110" s="1017"/>
      <c r="CC110" s="1017"/>
      <c r="CD110" s="1017"/>
      <c r="CE110" s="1017"/>
      <c r="CF110" s="1031">
        <v>208.7</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435</v>
      </c>
      <c r="DM110" s="1017"/>
      <c r="DN110" s="1017"/>
      <c r="DO110" s="1017"/>
      <c r="DP110" s="1017"/>
      <c r="DQ110" s="1017" t="s">
        <v>436</v>
      </c>
      <c r="DR110" s="1017"/>
      <c r="DS110" s="1017"/>
      <c r="DT110" s="1017"/>
      <c r="DU110" s="1017"/>
      <c r="DV110" s="1018" t="s">
        <v>436</v>
      </c>
      <c r="DW110" s="1018"/>
      <c r="DX110" s="1018"/>
      <c r="DY110" s="1018"/>
      <c r="DZ110" s="1019"/>
    </row>
    <row r="111" spans="1:131" s="246" customFormat="1" ht="26.25" customHeight="1" x14ac:dyDescent="0.15">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226</v>
      </c>
      <c r="AB111" s="1024"/>
      <c r="AC111" s="1024"/>
      <c r="AD111" s="1024"/>
      <c r="AE111" s="1025"/>
      <c r="AF111" s="1026" t="s">
        <v>226</v>
      </c>
      <c r="AG111" s="1024"/>
      <c r="AH111" s="1024"/>
      <c r="AI111" s="1024"/>
      <c r="AJ111" s="1025"/>
      <c r="AK111" s="1026" t="s">
        <v>435</v>
      </c>
      <c r="AL111" s="1024"/>
      <c r="AM111" s="1024"/>
      <c r="AN111" s="1024"/>
      <c r="AO111" s="1025"/>
      <c r="AP111" s="1027" t="s">
        <v>434</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t="s">
        <v>435</v>
      </c>
      <c r="BR111" s="1010"/>
      <c r="BS111" s="1010"/>
      <c r="BT111" s="1010"/>
      <c r="BU111" s="1010"/>
      <c r="BV111" s="1010" t="s">
        <v>436</v>
      </c>
      <c r="BW111" s="1010"/>
      <c r="BX111" s="1010"/>
      <c r="BY111" s="1010"/>
      <c r="BZ111" s="1010"/>
      <c r="CA111" s="1010" t="s">
        <v>436</v>
      </c>
      <c r="CB111" s="1010"/>
      <c r="CC111" s="1010"/>
      <c r="CD111" s="1010"/>
      <c r="CE111" s="1010"/>
      <c r="CF111" s="1004" t="s">
        <v>436</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436</v>
      </c>
      <c r="DM111" s="1010"/>
      <c r="DN111" s="1010"/>
      <c r="DO111" s="1010"/>
      <c r="DP111" s="1010"/>
      <c r="DQ111" s="1010" t="s">
        <v>434</v>
      </c>
      <c r="DR111" s="1010"/>
      <c r="DS111" s="1010"/>
      <c r="DT111" s="1010"/>
      <c r="DU111" s="1010"/>
      <c r="DV111" s="1011" t="s">
        <v>436</v>
      </c>
      <c r="DW111" s="1011"/>
      <c r="DX111" s="1011"/>
      <c r="DY111" s="1011"/>
      <c r="DZ111" s="1012"/>
    </row>
    <row r="112" spans="1:131" s="246" customFormat="1" ht="26.25" customHeight="1" x14ac:dyDescent="0.15">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436</v>
      </c>
      <c r="AG112" s="1049"/>
      <c r="AH112" s="1049"/>
      <c r="AI112" s="1049"/>
      <c r="AJ112" s="1050"/>
      <c r="AK112" s="1051" t="s">
        <v>404</v>
      </c>
      <c r="AL112" s="1049"/>
      <c r="AM112" s="1049"/>
      <c r="AN112" s="1049"/>
      <c r="AO112" s="1050"/>
      <c r="AP112" s="1052" t="s">
        <v>436</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1613573</v>
      </c>
      <c r="BR112" s="1010"/>
      <c r="BS112" s="1010"/>
      <c r="BT112" s="1010"/>
      <c r="BU112" s="1010"/>
      <c r="BV112" s="1010">
        <v>1549910</v>
      </c>
      <c r="BW112" s="1010"/>
      <c r="BX112" s="1010"/>
      <c r="BY112" s="1010"/>
      <c r="BZ112" s="1010"/>
      <c r="CA112" s="1010">
        <v>1430519</v>
      </c>
      <c r="CB112" s="1010"/>
      <c r="CC112" s="1010"/>
      <c r="CD112" s="1010"/>
      <c r="CE112" s="1010"/>
      <c r="CF112" s="1004">
        <v>59.9</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436</v>
      </c>
      <c r="DM112" s="1010"/>
      <c r="DN112" s="1010"/>
      <c r="DO112" s="1010"/>
      <c r="DP112" s="1010"/>
      <c r="DQ112" s="1010" t="s">
        <v>436</v>
      </c>
      <c r="DR112" s="1010"/>
      <c r="DS112" s="1010"/>
      <c r="DT112" s="1010"/>
      <c r="DU112" s="1010"/>
      <c r="DV112" s="1011" t="s">
        <v>435</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215352</v>
      </c>
      <c r="AB113" s="1024"/>
      <c r="AC113" s="1024"/>
      <c r="AD113" s="1024"/>
      <c r="AE113" s="1025"/>
      <c r="AF113" s="1026">
        <v>207435</v>
      </c>
      <c r="AG113" s="1024"/>
      <c r="AH113" s="1024"/>
      <c r="AI113" s="1024"/>
      <c r="AJ113" s="1025"/>
      <c r="AK113" s="1026">
        <v>202008</v>
      </c>
      <c r="AL113" s="1024"/>
      <c r="AM113" s="1024"/>
      <c r="AN113" s="1024"/>
      <c r="AO113" s="1025"/>
      <c r="AP113" s="1027">
        <v>8.5</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86016</v>
      </c>
      <c r="BR113" s="1010"/>
      <c r="BS113" s="1010"/>
      <c r="BT113" s="1010"/>
      <c r="BU113" s="1010"/>
      <c r="BV113" s="1010">
        <v>82523</v>
      </c>
      <c r="BW113" s="1010"/>
      <c r="BX113" s="1010"/>
      <c r="BY113" s="1010"/>
      <c r="BZ113" s="1010"/>
      <c r="CA113" s="1010">
        <v>96901</v>
      </c>
      <c r="CB113" s="1010"/>
      <c r="CC113" s="1010"/>
      <c r="CD113" s="1010"/>
      <c r="CE113" s="1010"/>
      <c r="CF113" s="1004">
        <v>4.0999999999999996</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436</v>
      </c>
      <c r="DH113" s="1049"/>
      <c r="DI113" s="1049"/>
      <c r="DJ113" s="1049"/>
      <c r="DK113" s="1050"/>
      <c r="DL113" s="1051" t="s">
        <v>436</v>
      </c>
      <c r="DM113" s="1049"/>
      <c r="DN113" s="1049"/>
      <c r="DO113" s="1049"/>
      <c r="DP113" s="1050"/>
      <c r="DQ113" s="1051" t="s">
        <v>447</v>
      </c>
      <c r="DR113" s="1049"/>
      <c r="DS113" s="1049"/>
      <c r="DT113" s="1049"/>
      <c r="DU113" s="1050"/>
      <c r="DV113" s="1052" t="s">
        <v>447</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14148</v>
      </c>
      <c r="AB114" s="1049"/>
      <c r="AC114" s="1049"/>
      <c r="AD114" s="1049"/>
      <c r="AE114" s="1050"/>
      <c r="AF114" s="1051">
        <v>16364</v>
      </c>
      <c r="AG114" s="1049"/>
      <c r="AH114" s="1049"/>
      <c r="AI114" s="1049"/>
      <c r="AJ114" s="1050"/>
      <c r="AK114" s="1051">
        <v>13194</v>
      </c>
      <c r="AL114" s="1049"/>
      <c r="AM114" s="1049"/>
      <c r="AN114" s="1049"/>
      <c r="AO114" s="1050"/>
      <c r="AP114" s="1052">
        <v>0.6</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632066</v>
      </c>
      <c r="BR114" s="1010"/>
      <c r="BS114" s="1010"/>
      <c r="BT114" s="1010"/>
      <c r="BU114" s="1010"/>
      <c r="BV114" s="1010">
        <v>697074</v>
      </c>
      <c r="BW114" s="1010"/>
      <c r="BX114" s="1010"/>
      <c r="BY114" s="1010"/>
      <c r="BZ114" s="1010"/>
      <c r="CA114" s="1010">
        <v>638116</v>
      </c>
      <c r="CB114" s="1010"/>
      <c r="CC114" s="1010"/>
      <c r="CD114" s="1010"/>
      <c r="CE114" s="1010"/>
      <c r="CF114" s="1004">
        <v>26.7</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226</v>
      </c>
      <c r="DH114" s="1049"/>
      <c r="DI114" s="1049"/>
      <c r="DJ114" s="1049"/>
      <c r="DK114" s="1050"/>
      <c r="DL114" s="1051" t="s">
        <v>436</v>
      </c>
      <c r="DM114" s="1049"/>
      <c r="DN114" s="1049"/>
      <c r="DO114" s="1049"/>
      <c r="DP114" s="1050"/>
      <c r="DQ114" s="1051" t="s">
        <v>436</v>
      </c>
      <c r="DR114" s="1049"/>
      <c r="DS114" s="1049"/>
      <c r="DT114" s="1049"/>
      <c r="DU114" s="1050"/>
      <c r="DV114" s="1052" t="s">
        <v>435</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436</v>
      </c>
      <c r="AB115" s="1024"/>
      <c r="AC115" s="1024"/>
      <c r="AD115" s="1024"/>
      <c r="AE115" s="1025"/>
      <c r="AF115" s="1026" t="s">
        <v>436</v>
      </c>
      <c r="AG115" s="1024"/>
      <c r="AH115" s="1024"/>
      <c r="AI115" s="1024"/>
      <c r="AJ115" s="1025"/>
      <c r="AK115" s="1026" t="s">
        <v>436</v>
      </c>
      <c r="AL115" s="1024"/>
      <c r="AM115" s="1024"/>
      <c r="AN115" s="1024"/>
      <c r="AO115" s="1025"/>
      <c r="AP115" s="1027" t="s">
        <v>436</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t="s">
        <v>226</v>
      </c>
      <c r="BR115" s="1010"/>
      <c r="BS115" s="1010"/>
      <c r="BT115" s="1010"/>
      <c r="BU115" s="1010"/>
      <c r="BV115" s="1010" t="s">
        <v>447</v>
      </c>
      <c r="BW115" s="1010"/>
      <c r="BX115" s="1010"/>
      <c r="BY115" s="1010"/>
      <c r="BZ115" s="1010"/>
      <c r="CA115" s="1010" t="s">
        <v>435</v>
      </c>
      <c r="CB115" s="1010"/>
      <c r="CC115" s="1010"/>
      <c r="CD115" s="1010"/>
      <c r="CE115" s="1010"/>
      <c r="CF115" s="1004" t="s">
        <v>436</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436</v>
      </c>
      <c r="DH115" s="1049"/>
      <c r="DI115" s="1049"/>
      <c r="DJ115" s="1049"/>
      <c r="DK115" s="1050"/>
      <c r="DL115" s="1051" t="s">
        <v>436</v>
      </c>
      <c r="DM115" s="1049"/>
      <c r="DN115" s="1049"/>
      <c r="DO115" s="1049"/>
      <c r="DP115" s="1050"/>
      <c r="DQ115" s="1051" t="s">
        <v>436</v>
      </c>
      <c r="DR115" s="1049"/>
      <c r="DS115" s="1049"/>
      <c r="DT115" s="1049"/>
      <c r="DU115" s="1050"/>
      <c r="DV115" s="1052" t="s">
        <v>226</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184</v>
      </c>
      <c r="AB116" s="1049"/>
      <c r="AC116" s="1049"/>
      <c r="AD116" s="1049"/>
      <c r="AE116" s="1050"/>
      <c r="AF116" s="1051">
        <v>15</v>
      </c>
      <c r="AG116" s="1049"/>
      <c r="AH116" s="1049"/>
      <c r="AI116" s="1049"/>
      <c r="AJ116" s="1050"/>
      <c r="AK116" s="1051">
        <v>16</v>
      </c>
      <c r="AL116" s="1049"/>
      <c r="AM116" s="1049"/>
      <c r="AN116" s="1049"/>
      <c r="AO116" s="1050"/>
      <c r="AP116" s="1052">
        <v>0</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436</v>
      </c>
      <c r="BR116" s="1010"/>
      <c r="BS116" s="1010"/>
      <c r="BT116" s="1010"/>
      <c r="BU116" s="1010"/>
      <c r="BV116" s="1010" t="s">
        <v>404</v>
      </c>
      <c r="BW116" s="1010"/>
      <c r="BX116" s="1010"/>
      <c r="BY116" s="1010"/>
      <c r="BZ116" s="1010"/>
      <c r="CA116" s="1010" t="s">
        <v>435</v>
      </c>
      <c r="CB116" s="1010"/>
      <c r="CC116" s="1010"/>
      <c r="CD116" s="1010"/>
      <c r="CE116" s="1010"/>
      <c r="CF116" s="1004" t="s">
        <v>447</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436</v>
      </c>
      <c r="DH116" s="1049"/>
      <c r="DI116" s="1049"/>
      <c r="DJ116" s="1049"/>
      <c r="DK116" s="1050"/>
      <c r="DL116" s="1051" t="s">
        <v>226</v>
      </c>
      <c r="DM116" s="1049"/>
      <c r="DN116" s="1049"/>
      <c r="DO116" s="1049"/>
      <c r="DP116" s="1050"/>
      <c r="DQ116" s="1051" t="s">
        <v>436</v>
      </c>
      <c r="DR116" s="1049"/>
      <c r="DS116" s="1049"/>
      <c r="DT116" s="1049"/>
      <c r="DU116" s="1050"/>
      <c r="DV116" s="1052" t="s">
        <v>436</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666796</v>
      </c>
      <c r="AB117" s="1067"/>
      <c r="AC117" s="1067"/>
      <c r="AD117" s="1067"/>
      <c r="AE117" s="1068"/>
      <c r="AF117" s="1069">
        <v>752816</v>
      </c>
      <c r="AG117" s="1067"/>
      <c r="AH117" s="1067"/>
      <c r="AI117" s="1067"/>
      <c r="AJ117" s="1068"/>
      <c r="AK117" s="1069">
        <v>709014</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435</v>
      </c>
      <c r="BR117" s="1010"/>
      <c r="BS117" s="1010"/>
      <c r="BT117" s="1010"/>
      <c r="BU117" s="1010"/>
      <c r="BV117" s="1010" t="s">
        <v>436</v>
      </c>
      <c r="BW117" s="1010"/>
      <c r="BX117" s="1010"/>
      <c r="BY117" s="1010"/>
      <c r="BZ117" s="1010"/>
      <c r="CA117" s="1010" t="s">
        <v>435</v>
      </c>
      <c r="CB117" s="1010"/>
      <c r="CC117" s="1010"/>
      <c r="CD117" s="1010"/>
      <c r="CE117" s="1010"/>
      <c r="CF117" s="1004" t="s">
        <v>436</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436</v>
      </c>
      <c r="DH117" s="1049"/>
      <c r="DI117" s="1049"/>
      <c r="DJ117" s="1049"/>
      <c r="DK117" s="1050"/>
      <c r="DL117" s="1051" t="s">
        <v>436</v>
      </c>
      <c r="DM117" s="1049"/>
      <c r="DN117" s="1049"/>
      <c r="DO117" s="1049"/>
      <c r="DP117" s="1050"/>
      <c r="DQ117" s="1051" t="s">
        <v>435</v>
      </c>
      <c r="DR117" s="1049"/>
      <c r="DS117" s="1049"/>
      <c r="DT117" s="1049"/>
      <c r="DU117" s="1050"/>
      <c r="DV117" s="1052" t="s">
        <v>436</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303</v>
      </c>
      <c r="AG118" s="975"/>
      <c r="AH118" s="975"/>
      <c r="AI118" s="975"/>
      <c r="AJ118" s="976"/>
      <c r="AK118" s="974" t="s">
        <v>302</v>
      </c>
      <c r="AL118" s="975"/>
      <c r="AM118" s="975"/>
      <c r="AN118" s="975"/>
      <c r="AO118" s="976"/>
      <c r="AP118" s="1061" t="s">
        <v>428</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226</v>
      </c>
      <c r="BR118" s="1088"/>
      <c r="BS118" s="1088"/>
      <c r="BT118" s="1088"/>
      <c r="BU118" s="1088"/>
      <c r="BV118" s="1088" t="s">
        <v>435</v>
      </c>
      <c r="BW118" s="1088"/>
      <c r="BX118" s="1088"/>
      <c r="BY118" s="1088"/>
      <c r="BZ118" s="1088"/>
      <c r="CA118" s="1088" t="s">
        <v>436</v>
      </c>
      <c r="CB118" s="1088"/>
      <c r="CC118" s="1088"/>
      <c r="CD118" s="1088"/>
      <c r="CE118" s="1088"/>
      <c r="CF118" s="1004" t="s">
        <v>447</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436</v>
      </c>
      <c r="DH118" s="1049"/>
      <c r="DI118" s="1049"/>
      <c r="DJ118" s="1049"/>
      <c r="DK118" s="1050"/>
      <c r="DL118" s="1051" t="s">
        <v>435</v>
      </c>
      <c r="DM118" s="1049"/>
      <c r="DN118" s="1049"/>
      <c r="DO118" s="1049"/>
      <c r="DP118" s="1050"/>
      <c r="DQ118" s="1051" t="s">
        <v>226</v>
      </c>
      <c r="DR118" s="1049"/>
      <c r="DS118" s="1049"/>
      <c r="DT118" s="1049"/>
      <c r="DU118" s="1050"/>
      <c r="DV118" s="1052" t="s">
        <v>436</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435</v>
      </c>
      <c r="AB119" s="982"/>
      <c r="AC119" s="982"/>
      <c r="AD119" s="982"/>
      <c r="AE119" s="983"/>
      <c r="AF119" s="984" t="s">
        <v>436</v>
      </c>
      <c r="AG119" s="982"/>
      <c r="AH119" s="982"/>
      <c r="AI119" s="982"/>
      <c r="AJ119" s="983"/>
      <c r="AK119" s="984" t="s">
        <v>436</v>
      </c>
      <c r="AL119" s="982"/>
      <c r="AM119" s="982"/>
      <c r="AN119" s="982"/>
      <c r="AO119" s="983"/>
      <c r="AP119" s="985" t="s">
        <v>436</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462</v>
      </c>
      <c r="BP119" s="1096"/>
      <c r="BQ119" s="1087">
        <v>7522167</v>
      </c>
      <c r="BR119" s="1088"/>
      <c r="BS119" s="1088"/>
      <c r="BT119" s="1088"/>
      <c r="BU119" s="1088"/>
      <c r="BV119" s="1088">
        <v>7402395</v>
      </c>
      <c r="BW119" s="1088"/>
      <c r="BX119" s="1088"/>
      <c r="BY119" s="1088"/>
      <c r="BZ119" s="1088"/>
      <c r="CA119" s="1088">
        <v>7153628</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226</v>
      </c>
      <c r="DH119" s="1074"/>
      <c r="DI119" s="1074"/>
      <c r="DJ119" s="1074"/>
      <c r="DK119" s="1075"/>
      <c r="DL119" s="1073" t="s">
        <v>436</v>
      </c>
      <c r="DM119" s="1074"/>
      <c r="DN119" s="1074"/>
      <c r="DO119" s="1074"/>
      <c r="DP119" s="1075"/>
      <c r="DQ119" s="1073" t="s">
        <v>447</v>
      </c>
      <c r="DR119" s="1074"/>
      <c r="DS119" s="1074"/>
      <c r="DT119" s="1074"/>
      <c r="DU119" s="1075"/>
      <c r="DV119" s="1076" t="s">
        <v>436</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435</v>
      </c>
      <c r="AB120" s="1049"/>
      <c r="AC120" s="1049"/>
      <c r="AD120" s="1049"/>
      <c r="AE120" s="1050"/>
      <c r="AF120" s="1051" t="s">
        <v>436</v>
      </c>
      <c r="AG120" s="1049"/>
      <c r="AH120" s="1049"/>
      <c r="AI120" s="1049"/>
      <c r="AJ120" s="1050"/>
      <c r="AK120" s="1051" t="s">
        <v>435</v>
      </c>
      <c r="AL120" s="1049"/>
      <c r="AM120" s="1049"/>
      <c r="AN120" s="1049"/>
      <c r="AO120" s="1050"/>
      <c r="AP120" s="1052" t="s">
        <v>435</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2332253</v>
      </c>
      <c r="BR120" s="1017"/>
      <c r="BS120" s="1017"/>
      <c r="BT120" s="1017"/>
      <c r="BU120" s="1017"/>
      <c r="BV120" s="1017">
        <v>2512888</v>
      </c>
      <c r="BW120" s="1017"/>
      <c r="BX120" s="1017"/>
      <c r="BY120" s="1017"/>
      <c r="BZ120" s="1017"/>
      <c r="CA120" s="1017">
        <v>2365471</v>
      </c>
      <c r="CB120" s="1017"/>
      <c r="CC120" s="1017"/>
      <c r="CD120" s="1017"/>
      <c r="CE120" s="1017"/>
      <c r="CF120" s="1031">
        <v>99</v>
      </c>
      <c r="CG120" s="1032"/>
      <c r="CH120" s="1032"/>
      <c r="CI120" s="1032"/>
      <c r="CJ120" s="1032"/>
      <c r="CK120" s="1097" t="s">
        <v>466</v>
      </c>
      <c r="CL120" s="1098"/>
      <c r="CM120" s="1098"/>
      <c r="CN120" s="1098"/>
      <c r="CO120" s="1099"/>
      <c r="CP120" s="1105" t="s">
        <v>467</v>
      </c>
      <c r="CQ120" s="1106"/>
      <c r="CR120" s="1106"/>
      <c r="CS120" s="1106"/>
      <c r="CT120" s="1106"/>
      <c r="CU120" s="1106"/>
      <c r="CV120" s="1106"/>
      <c r="CW120" s="1106"/>
      <c r="CX120" s="1106"/>
      <c r="CY120" s="1106"/>
      <c r="CZ120" s="1106"/>
      <c r="DA120" s="1106"/>
      <c r="DB120" s="1106"/>
      <c r="DC120" s="1106"/>
      <c r="DD120" s="1106"/>
      <c r="DE120" s="1106"/>
      <c r="DF120" s="1107"/>
      <c r="DG120" s="1016">
        <v>897714</v>
      </c>
      <c r="DH120" s="1017"/>
      <c r="DI120" s="1017"/>
      <c r="DJ120" s="1017"/>
      <c r="DK120" s="1017"/>
      <c r="DL120" s="1017">
        <v>872286</v>
      </c>
      <c r="DM120" s="1017"/>
      <c r="DN120" s="1017"/>
      <c r="DO120" s="1017"/>
      <c r="DP120" s="1017"/>
      <c r="DQ120" s="1017">
        <v>812398</v>
      </c>
      <c r="DR120" s="1017"/>
      <c r="DS120" s="1017"/>
      <c r="DT120" s="1017"/>
      <c r="DU120" s="1017"/>
      <c r="DV120" s="1018">
        <v>34</v>
      </c>
      <c r="DW120" s="1018"/>
      <c r="DX120" s="1018"/>
      <c r="DY120" s="1018"/>
      <c r="DZ120" s="1019"/>
    </row>
    <row r="121" spans="1:130" s="246" customFormat="1" ht="26.25" customHeight="1" x14ac:dyDescent="0.15">
      <c r="A121" s="1149"/>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435</v>
      </c>
      <c r="AB121" s="1049"/>
      <c r="AC121" s="1049"/>
      <c r="AD121" s="1049"/>
      <c r="AE121" s="1050"/>
      <c r="AF121" s="1051" t="s">
        <v>435</v>
      </c>
      <c r="AG121" s="1049"/>
      <c r="AH121" s="1049"/>
      <c r="AI121" s="1049"/>
      <c r="AJ121" s="1050"/>
      <c r="AK121" s="1051" t="s">
        <v>436</v>
      </c>
      <c r="AL121" s="1049"/>
      <c r="AM121" s="1049"/>
      <c r="AN121" s="1049"/>
      <c r="AO121" s="1050"/>
      <c r="AP121" s="1052" t="s">
        <v>435</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t="s">
        <v>447</v>
      </c>
      <c r="BR121" s="1010"/>
      <c r="BS121" s="1010"/>
      <c r="BT121" s="1010"/>
      <c r="BU121" s="1010"/>
      <c r="BV121" s="1010" t="s">
        <v>436</v>
      </c>
      <c r="BW121" s="1010"/>
      <c r="BX121" s="1010"/>
      <c r="BY121" s="1010"/>
      <c r="BZ121" s="1010"/>
      <c r="CA121" s="1010" t="s">
        <v>436</v>
      </c>
      <c r="CB121" s="1010"/>
      <c r="CC121" s="1010"/>
      <c r="CD121" s="1010"/>
      <c r="CE121" s="1010"/>
      <c r="CF121" s="1004" t="s">
        <v>447</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657698</v>
      </c>
      <c r="DH121" s="1010"/>
      <c r="DI121" s="1010"/>
      <c r="DJ121" s="1010"/>
      <c r="DK121" s="1010"/>
      <c r="DL121" s="1010">
        <v>617330</v>
      </c>
      <c r="DM121" s="1010"/>
      <c r="DN121" s="1010"/>
      <c r="DO121" s="1010"/>
      <c r="DP121" s="1010"/>
      <c r="DQ121" s="1010">
        <v>562229</v>
      </c>
      <c r="DR121" s="1010"/>
      <c r="DS121" s="1010"/>
      <c r="DT121" s="1010"/>
      <c r="DU121" s="1010"/>
      <c r="DV121" s="1011">
        <v>23.5</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435</v>
      </c>
      <c r="AB122" s="1049"/>
      <c r="AC122" s="1049"/>
      <c r="AD122" s="1049"/>
      <c r="AE122" s="1050"/>
      <c r="AF122" s="1051" t="s">
        <v>435</v>
      </c>
      <c r="AG122" s="1049"/>
      <c r="AH122" s="1049"/>
      <c r="AI122" s="1049"/>
      <c r="AJ122" s="1050"/>
      <c r="AK122" s="1051" t="s">
        <v>226</v>
      </c>
      <c r="AL122" s="1049"/>
      <c r="AM122" s="1049"/>
      <c r="AN122" s="1049"/>
      <c r="AO122" s="1050"/>
      <c r="AP122" s="1052" t="s">
        <v>436</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5608106</v>
      </c>
      <c r="BR122" s="1088"/>
      <c r="BS122" s="1088"/>
      <c r="BT122" s="1088"/>
      <c r="BU122" s="1088"/>
      <c r="BV122" s="1088">
        <v>5624995</v>
      </c>
      <c r="BW122" s="1088"/>
      <c r="BX122" s="1088"/>
      <c r="BY122" s="1088"/>
      <c r="BZ122" s="1088"/>
      <c r="CA122" s="1088">
        <v>5506133</v>
      </c>
      <c r="CB122" s="1088"/>
      <c r="CC122" s="1088"/>
      <c r="CD122" s="1088"/>
      <c r="CE122" s="1088"/>
      <c r="CF122" s="1108">
        <v>230.4</v>
      </c>
      <c r="CG122" s="1109"/>
      <c r="CH122" s="1109"/>
      <c r="CI122" s="1109"/>
      <c r="CJ122" s="1109"/>
      <c r="CK122" s="1100"/>
      <c r="CL122" s="1101"/>
      <c r="CM122" s="1101"/>
      <c r="CN122" s="1101"/>
      <c r="CO122" s="1102"/>
      <c r="CP122" s="1110" t="s">
        <v>472</v>
      </c>
      <c r="CQ122" s="1111"/>
      <c r="CR122" s="1111"/>
      <c r="CS122" s="1111"/>
      <c r="CT122" s="1111"/>
      <c r="CU122" s="1111"/>
      <c r="CV122" s="1111"/>
      <c r="CW122" s="1111"/>
      <c r="CX122" s="1111"/>
      <c r="CY122" s="1111"/>
      <c r="CZ122" s="1111"/>
      <c r="DA122" s="1111"/>
      <c r="DB122" s="1111"/>
      <c r="DC122" s="1111"/>
      <c r="DD122" s="1111"/>
      <c r="DE122" s="1111"/>
      <c r="DF122" s="1112"/>
      <c r="DG122" s="1009">
        <v>58161</v>
      </c>
      <c r="DH122" s="1010"/>
      <c r="DI122" s="1010"/>
      <c r="DJ122" s="1010"/>
      <c r="DK122" s="1010"/>
      <c r="DL122" s="1010">
        <v>60294</v>
      </c>
      <c r="DM122" s="1010"/>
      <c r="DN122" s="1010"/>
      <c r="DO122" s="1010"/>
      <c r="DP122" s="1010"/>
      <c r="DQ122" s="1010">
        <v>55892</v>
      </c>
      <c r="DR122" s="1010"/>
      <c r="DS122" s="1010"/>
      <c r="DT122" s="1010"/>
      <c r="DU122" s="1010"/>
      <c r="DV122" s="1011">
        <v>2.2999999999999998</v>
      </c>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447</v>
      </c>
      <c r="AB123" s="1049"/>
      <c r="AC123" s="1049"/>
      <c r="AD123" s="1049"/>
      <c r="AE123" s="1050"/>
      <c r="AF123" s="1051" t="s">
        <v>435</v>
      </c>
      <c r="AG123" s="1049"/>
      <c r="AH123" s="1049"/>
      <c r="AI123" s="1049"/>
      <c r="AJ123" s="1050"/>
      <c r="AK123" s="1051" t="s">
        <v>226</v>
      </c>
      <c r="AL123" s="1049"/>
      <c r="AM123" s="1049"/>
      <c r="AN123" s="1049"/>
      <c r="AO123" s="1050"/>
      <c r="AP123" s="1052" t="s">
        <v>447</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473</v>
      </c>
      <c r="BP123" s="1096"/>
      <c r="BQ123" s="1155">
        <v>7940359</v>
      </c>
      <c r="BR123" s="1156"/>
      <c r="BS123" s="1156"/>
      <c r="BT123" s="1156"/>
      <c r="BU123" s="1156"/>
      <c r="BV123" s="1156">
        <v>8137883</v>
      </c>
      <c r="BW123" s="1156"/>
      <c r="BX123" s="1156"/>
      <c r="BY123" s="1156"/>
      <c r="BZ123" s="1156"/>
      <c r="CA123" s="1156">
        <v>7871604</v>
      </c>
      <c r="CB123" s="1156"/>
      <c r="CC123" s="1156"/>
      <c r="CD123" s="1156"/>
      <c r="CE123" s="1156"/>
      <c r="CF123" s="1089"/>
      <c r="CG123" s="1090"/>
      <c r="CH123" s="1090"/>
      <c r="CI123" s="1090"/>
      <c r="CJ123" s="1091"/>
      <c r="CK123" s="1100"/>
      <c r="CL123" s="1101"/>
      <c r="CM123" s="1101"/>
      <c r="CN123" s="1101"/>
      <c r="CO123" s="1102"/>
      <c r="CP123" s="1110" t="s">
        <v>406</v>
      </c>
      <c r="CQ123" s="1111"/>
      <c r="CR123" s="1111"/>
      <c r="CS123" s="1111"/>
      <c r="CT123" s="1111"/>
      <c r="CU123" s="1111"/>
      <c r="CV123" s="1111"/>
      <c r="CW123" s="1111"/>
      <c r="CX123" s="1111"/>
      <c r="CY123" s="1111"/>
      <c r="CZ123" s="1111"/>
      <c r="DA123" s="1111"/>
      <c r="DB123" s="1111"/>
      <c r="DC123" s="1111"/>
      <c r="DD123" s="1111"/>
      <c r="DE123" s="1111"/>
      <c r="DF123" s="1112"/>
      <c r="DG123" s="1048" t="s">
        <v>436</v>
      </c>
      <c r="DH123" s="1049"/>
      <c r="DI123" s="1049"/>
      <c r="DJ123" s="1049"/>
      <c r="DK123" s="1050"/>
      <c r="DL123" s="1051" t="s">
        <v>447</v>
      </c>
      <c r="DM123" s="1049"/>
      <c r="DN123" s="1049"/>
      <c r="DO123" s="1049"/>
      <c r="DP123" s="1050"/>
      <c r="DQ123" s="1051" t="s">
        <v>436</v>
      </c>
      <c r="DR123" s="1049"/>
      <c r="DS123" s="1049"/>
      <c r="DT123" s="1049"/>
      <c r="DU123" s="1050"/>
      <c r="DV123" s="1052" t="s">
        <v>436</v>
      </c>
      <c r="DW123" s="1053"/>
      <c r="DX123" s="1053"/>
      <c r="DY123" s="1053"/>
      <c r="DZ123" s="1054"/>
    </row>
    <row r="124" spans="1:130" s="246"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436</v>
      </c>
      <c r="AB124" s="1049"/>
      <c r="AC124" s="1049"/>
      <c r="AD124" s="1049"/>
      <c r="AE124" s="1050"/>
      <c r="AF124" s="1051" t="s">
        <v>226</v>
      </c>
      <c r="AG124" s="1049"/>
      <c r="AH124" s="1049"/>
      <c r="AI124" s="1049"/>
      <c r="AJ124" s="1050"/>
      <c r="AK124" s="1051" t="s">
        <v>447</v>
      </c>
      <c r="AL124" s="1049"/>
      <c r="AM124" s="1049"/>
      <c r="AN124" s="1049"/>
      <c r="AO124" s="1050"/>
      <c r="AP124" s="1052" t="s">
        <v>436</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226</v>
      </c>
      <c r="BR124" s="1118"/>
      <c r="BS124" s="1118"/>
      <c r="BT124" s="1118"/>
      <c r="BU124" s="1118"/>
      <c r="BV124" s="1118" t="s">
        <v>436</v>
      </c>
      <c r="BW124" s="1118"/>
      <c r="BX124" s="1118"/>
      <c r="BY124" s="1118"/>
      <c r="BZ124" s="1118"/>
      <c r="CA124" s="1118" t="s">
        <v>447</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476</v>
      </c>
      <c r="DH124" s="1074"/>
      <c r="DI124" s="1074"/>
      <c r="DJ124" s="1074"/>
      <c r="DK124" s="1075"/>
      <c r="DL124" s="1073" t="s">
        <v>477</v>
      </c>
      <c r="DM124" s="1074"/>
      <c r="DN124" s="1074"/>
      <c r="DO124" s="1074"/>
      <c r="DP124" s="1075"/>
      <c r="DQ124" s="1073" t="s">
        <v>226</v>
      </c>
      <c r="DR124" s="1074"/>
      <c r="DS124" s="1074"/>
      <c r="DT124" s="1074"/>
      <c r="DU124" s="1075"/>
      <c r="DV124" s="1076" t="s">
        <v>226</v>
      </c>
      <c r="DW124" s="1077"/>
      <c r="DX124" s="1077"/>
      <c r="DY124" s="1077"/>
      <c r="DZ124" s="1078"/>
    </row>
    <row r="125" spans="1:130" s="246"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226</v>
      </c>
      <c r="AB125" s="1049"/>
      <c r="AC125" s="1049"/>
      <c r="AD125" s="1049"/>
      <c r="AE125" s="1050"/>
      <c r="AF125" s="1051" t="s">
        <v>478</v>
      </c>
      <c r="AG125" s="1049"/>
      <c r="AH125" s="1049"/>
      <c r="AI125" s="1049"/>
      <c r="AJ125" s="1050"/>
      <c r="AK125" s="1051" t="s">
        <v>226</v>
      </c>
      <c r="AL125" s="1049"/>
      <c r="AM125" s="1049"/>
      <c r="AN125" s="1049"/>
      <c r="AO125" s="1050"/>
      <c r="AP125" s="1052" t="s">
        <v>479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480</v>
      </c>
      <c r="CL125" s="1098"/>
      <c r="CM125" s="1098"/>
      <c r="CN125" s="1098"/>
      <c r="CO125" s="1099"/>
      <c r="CP125" s="1030" t="s">
        <v>481</v>
      </c>
      <c r="CQ125" s="979"/>
      <c r="CR125" s="979"/>
      <c r="CS125" s="979"/>
      <c r="CT125" s="979"/>
      <c r="CU125" s="979"/>
      <c r="CV125" s="979"/>
      <c r="CW125" s="979"/>
      <c r="CX125" s="979"/>
      <c r="CY125" s="979"/>
      <c r="CZ125" s="979"/>
      <c r="DA125" s="979"/>
      <c r="DB125" s="979"/>
      <c r="DC125" s="979"/>
      <c r="DD125" s="979"/>
      <c r="DE125" s="979"/>
      <c r="DF125" s="980"/>
      <c r="DG125" s="1016" t="s">
        <v>436</v>
      </c>
      <c r="DH125" s="1017"/>
      <c r="DI125" s="1017"/>
      <c r="DJ125" s="1017"/>
      <c r="DK125" s="1017"/>
      <c r="DL125" s="1017" t="s">
        <v>226</v>
      </c>
      <c r="DM125" s="1017"/>
      <c r="DN125" s="1017"/>
      <c r="DO125" s="1017"/>
      <c r="DP125" s="1017"/>
      <c r="DQ125" s="1017" t="s">
        <v>482</v>
      </c>
      <c r="DR125" s="1017"/>
      <c r="DS125" s="1017"/>
      <c r="DT125" s="1017"/>
      <c r="DU125" s="1017"/>
      <c r="DV125" s="1018" t="s">
        <v>478</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226</v>
      </c>
      <c r="AB126" s="1049"/>
      <c r="AC126" s="1049"/>
      <c r="AD126" s="1049"/>
      <c r="AE126" s="1050"/>
      <c r="AF126" s="1051" t="s">
        <v>476</v>
      </c>
      <c r="AG126" s="1049"/>
      <c r="AH126" s="1049"/>
      <c r="AI126" s="1049"/>
      <c r="AJ126" s="1050"/>
      <c r="AK126" s="1051" t="s">
        <v>477</v>
      </c>
      <c r="AL126" s="1049"/>
      <c r="AM126" s="1049"/>
      <c r="AN126" s="1049"/>
      <c r="AO126" s="1050"/>
      <c r="AP126" s="1052" t="s">
        <v>226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226</v>
      </c>
      <c r="DH126" s="1010"/>
      <c r="DI126" s="1010"/>
      <c r="DJ126" s="1010"/>
      <c r="DK126" s="1010"/>
      <c r="DL126" s="1010" t="s">
        <v>226</v>
      </c>
      <c r="DM126" s="1010"/>
      <c r="DN126" s="1010"/>
      <c r="DO126" s="1010"/>
      <c r="DP126" s="1010"/>
      <c r="DQ126" s="1010" t="s">
        <v>436</v>
      </c>
      <c r="DR126" s="1010"/>
      <c r="DS126" s="1010"/>
      <c r="DT126" s="1010"/>
      <c r="DU126" s="1010"/>
      <c r="DV126" s="1011" t="s">
        <v>482</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226</v>
      </c>
      <c r="AB127" s="1049"/>
      <c r="AC127" s="1049"/>
      <c r="AD127" s="1049"/>
      <c r="AE127" s="1050"/>
      <c r="AF127" s="1051" t="s">
        <v>479</v>
      </c>
      <c r="AG127" s="1049"/>
      <c r="AH127" s="1049"/>
      <c r="AI127" s="1049"/>
      <c r="AJ127" s="1050"/>
      <c r="AK127" s="1051" t="s">
        <v>479</v>
      </c>
      <c r="AL127" s="1049"/>
      <c r="AM127" s="1049"/>
      <c r="AN127" s="1049"/>
      <c r="AO127" s="1050"/>
      <c r="AP127" s="1052" t="s">
        <v>478</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477</v>
      </c>
      <c r="DH127" s="1010"/>
      <c r="DI127" s="1010"/>
      <c r="DJ127" s="1010"/>
      <c r="DK127" s="1010"/>
      <c r="DL127" s="1010" t="s">
        <v>226</v>
      </c>
      <c r="DM127" s="1010"/>
      <c r="DN127" s="1010"/>
      <c r="DO127" s="1010"/>
      <c r="DP127" s="1010"/>
      <c r="DQ127" s="1010" t="s">
        <v>226</v>
      </c>
      <c r="DR127" s="1010"/>
      <c r="DS127" s="1010"/>
      <c r="DT127" s="1010"/>
      <c r="DU127" s="1010"/>
      <c r="DV127" s="1011" t="s">
        <v>490</v>
      </c>
      <c r="DW127" s="1011"/>
      <c r="DX127" s="1011"/>
      <c r="DY127" s="1011"/>
      <c r="DZ127" s="1012"/>
    </row>
    <row r="128" spans="1:130" s="246" customFormat="1" ht="26.25" customHeight="1" thickBot="1" x14ac:dyDescent="0.2">
      <c r="A128" s="1133" t="s">
        <v>491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492</v>
      </c>
      <c r="X128" s="1135"/>
      <c r="Y128" s="1135"/>
      <c r="Z128" s="1136"/>
      <c r="AA128" s="1137">
        <v>3255</v>
      </c>
      <c r="AB128" s="1138"/>
      <c r="AC128" s="1138"/>
      <c r="AD128" s="1138"/>
      <c r="AE128" s="1139"/>
      <c r="AF128" s="1140" t="s">
        <v>226</v>
      </c>
      <c r="AG128" s="1138"/>
      <c r="AH128" s="1138"/>
      <c r="AI128" s="1138"/>
      <c r="AJ128" s="1139"/>
      <c r="AK128" s="1140" t="s">
        <v>226</v>
      </c>
      <c r="AL128" s="1138"/>
      <c r="AM128" s="1138"/>
      <c r="AN128" s="1138"/>
      <c r="AO128" s="1139"/>
      <c r="AP128" s="1141"/>
      <c r="AQ128" s="1142"/>
      <c r="AR128" s="1142"/>
      <c r="AS128" s="1142"/>
      <c r="AT128" s="1143"/>
      <c r="AU128" s="282"/>
      <c r="AV128" s="282"/>
      <c r="AW128" s="282"/>
      <c r="AX128" s="978" t="s">
        <v>493</v>
      </c>
      <c r="AY128" s="979"/>
      <c r="AZ128" s="979"/>
      <c r="BA128" s="979"/>
      <c r="BB128" s="979"/>
      <c r="BC128" s="979"/>
      <c r="BD128" s="979"/>
      <c r="BE128" s="980"/>
      <c r="BF128" s="1144" t="s">
        <v>226</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494</v>
      </c>
      <c r="CQ128" s="1127"/>
      <c r="CR128" s="1127"/>
      <c r="CS128" s="1127"/>
      <c r="CT128" s="1127"/>
      <c r="CU128" s="1127"/>
      <c r="CV128" s="1127"/>
      <c r="CW128" s="1127"/>
      <c r="CX128" s="1127"/>
      <c r="CY128" s="1127"/>
      <c r="CZ128" s="1127"/>
      <c r="DA128" s="1127"/>
      <c r="DB128" s="1127"/>
      <c r="DC128" s="1127"/>
      <c r="DD128" s="1127"/>
      <c r="DE128" s="1127"/>
      <c r="DF128" s="1128"/>
      <c r="DG128" s="1129" t="s">
        <v>226</v>
      </c>
      <c r="DH128" s="1130"/>
      <c r="DI128" s="1130"/>
      <c r="DJ128" s="1130"/>
      <c r="DK128" s="1130"/>
      <c r="DL128" s="1130" t="s">
        <v>226</v>
      </c>
      <c r="DM128" s="1130"/>
      <c r="DN128" s="1130"/>
      <c r="DO128" s="1130"/>
      <c r="DP128" s="1130"/>
      <c r="DQ128" s="1130" t="s">
        <v>226</v>
      </c>
      <c r="DR128" s="1130"/>
      <c r="DS128" s="1130"/>
      <c r="DT128" s="1130"/>
      <c r="DU128" s="1130"/>
      <c r="DV128" s="1131" t="s">
        <v>226</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495</v>
      </c>
      <c r="X129" s="1164"/>
      <c r="Y129" s="1164"/>
      <c r="Z129" s="1165"/>
      <c r="AA129" s="1048">
        <v>2891185</v>
      </c>
      <c r="AB129" s="1049"/>
      <c r="AC129" s="1049"/>
      <c r="AD129" s="1049"/>
      <c r="AE129" s="1050"/>
      <c r="AF129" s="1051">
        <v>2878111</v>
      </c>
      <c r="AG129" s="1049"/>
      <c r="AH129" s="1049"/>
      <c r="AI129" s="1049"/>
      <c r="AJ129" s="1050"/>
      <c r="AK129" s="1051">
        <v>2881574</v>
      </c>
      <c r="AL129" s="1049"/>
      <c r="AM129" s="1049"/>
      <c r="AN129" s="1049"/>
      <c r="AO129" s="1050"/>
      <c r="AP129" s="1166"/>
      <c r="AQ129" s="1167"/>
      <c r="AR129" s="1167"/>
      <c r="AS129" s="1167"/>
      <c r="AT129" s="1168"/>
      <c r="AU129" s="284"/>
      <c r="AV129" s="284"/>
      <c r="AW129" s="284"/>
      <c r="AX129" s="1157" t="s">
        <v>496</v>
      </c>
      <c r="AY129" s="1040"/>
      <c r="AZ129" s="1040"/>
      <c r="BA129" s="1040"/>
      <c r="BB129" s="1040"/>
      <c r="BC129" s="1040"/>
      <c r="BD129" s="1040"/>
      <c r="BE129" s="1041"/>
      <c r="BF129" s="1158" t="s">
        <v>226</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454039</v>
      </c>
      <c r="AB130" s="1049"/>
      <c r="AC130" s="1049"/>
      <c r="AD130" s="1049"/>
      <c r="AE130" s="1050"/>
      <c r="AF130" s="1051">
        <v>482118</v>
      </c>
      <c r="AG130" s="1049"/>
      <c r="AH130" s="1049"/>
      <c r="AI130" s="1049"/>
      <c r="AJ130" s="1050"/>
      <c r="AK130" s="1051">
        <v>491927</v>
      </c>
      <c r="AL130" s="1049"/>
      <c r="AM130" s="1049"/>
      <c r="AN130" s="1049"/>
      <c r="AO130" s="1050"/>
      <c r="AP130" s="1166"/>
      <c r="AQ130" s="1167"/>
      <c r="AR130" s="1167"/>
      <c r="AS130" s="1167"/>
      <c r="AT130" s="1168"/>
      <c r="AU130" s="284"/>
      <c r="AV130" s="284"/>
      <c r="AW130" s="284"/>
      <c r="AX130" s="1157" t="s">
        <v>499</v>
      </c>
      <c r="AY130" s="1040"/>
      <c r="AZ130" s="1040"/>
      <c r="BA130" s="1040"/>
      <c r="BB130" s="1040"/>
      <c r="BC130" s="1040"/>
      <c r="BD130" s="1040"/>
      <c r="BE130" s="1041"/>
      <c r="BF130" s="1194">
        <v>9.6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2437146</v>
      </c>
      <c r="AB131" s="1074"/>
      <c r="AC131" s="1074"/>
      <c r="AD131" s="1074"/>
      <c r="AE131" s="1075"/>
      <c r="AF131" s="1073">
        <v>2395993</v>
      </c>
      <c r="AG131" s="1074"/>
      <c r="AH131" s="1074"/>
      <c r="AI131" s="1074"/>
      <c r="AJ131" s="1075"/>
      <c r="AK131" s="1073">
        <v>2389647</v>
      </c>
      <c r="AL131" s="1074"/>
      <c r="AM131" s="1074"/>
      <c r="AN131" s="1074"/>
      <c r="AO131" s="1075"/>
      <c r="AP131" s="1204"/>
      <c r="AQ131" s="1205"/>
      <c r="AR131" s="1205"/>
      <c r="AS131" s="1205"/>
      <c r="AT131" s="1206"/>
      <c r="AU131" s="284"/>
      <c r="AV131" s="284"/>
      <c r="AW131" s="284"/>
      <c r="AX131" s="1176" t="s">
        <v>501</v>
      </c>
      <c r="AY131" s="1127"/>
      <c r="AZ131" s="1127"/>
      <c r="BA131" s="1127"/>
      <c r="BB131" s="1127"/>
      <c r="BC131" s="1127"/>
      <c r="BD131" s="1127"/>
      <c r="BE131" s="1128"/>
      <c r="BF131" s="1177" t="s">
        <v>482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503</v>
      </c>
      <c r="W132" s="1187"/>
      <c r="X132" s="1187"/>
      <c r="Y132" s="1187"/>
      <c r="Z132" s="1188"/>
      <c r="AA132" s="1189">
        <v>8.5962022789999999</v>
      </c>
      <c r="AB132" s="1190"/>
      <c r="AC132" s="1190"/>
      <c r="AD132" s="1190"/>
      <c r="AE132" s="1191"/>
      <c r="AF132" s="1192">
        <v>11.2979462</v>
      </c>
      <c r="AG132" s="1190"/>
      <c r="AH132" s="1190"/>
      <c r="AI132" s="1190"/>
      <c r="AJ132" s="1191"/>
      <c r="AK132" s="1192">
        <v>9.0844798420000004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504</v>
      </c>
      <c r="W133" s="1170"/>
      <c r="X133" s="1170"/>
      <c r="Y133" s="1170"/>
      <c r="Z133" s="1171"/>
      <c r="AA133" s="1172">
        <v>9</v>
      </c>
      <c r="AB133" s="1173"/>
      <c r="AC133" s="1173"/>
      <c r="AD133" s="1173"/>
      <c r="AE133" s="1174"/>
      <c r="AF133" s="1172">
        <v>9.4</v>
      </c>
      <c r="AG133" s="1173"/>
      <c r="AH133" s="1173"/>
      <c r="AI133" s="1173"/>
      <c r="AJ133" s="1174"/>
      <c r="AK133" s="1172">
        <v>9.6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xt6VBn8WqGR2y1m3GVMUCZE2dk71bGW8kcnjpq2vwuxnXg3wevo0Q2OrrakTwRKLXYd3Vk9ZUbPYkWCvHESTQ==" saltValue="yXjVKEEE4RzOXMeedXmc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nUVA2uRqgAPJcRk2CjML12NaW2I1Ic2+CGZDmsjiMMC24kyMfg62h8nWFXCjGkx9/KLrUunnjXB8uzgZbFsfw==" saltValue="8ZZh04dPZfAkAv0OcafxP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AdYY0fIqiuKRzZcUb447bcO5l+OHpBhEveJwZ2JGxM4Lq66f+pYY/FowgSx+AUAEl1IreR0+UCux87q87Wn7Q==" saltValue="AlVqn4XxsGarSDoRwC/3B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513</v>
      </c>
      <c r="AL9" s="1213"/>
      <c r="AM9" s="1213"/>
      <c r="AN9" s="1214"/>
      <c r="AO9" s="312">
        <v>803816</v>
      </c>
      <c r="AP9" s="312">
        <v>122851</v>
      </c>
      <c r="AQ9" s="313">
        <v>116834</v>
      </c>
      <c r="AR9" s="314">
        <v>5.2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514</v>
      </c>
      <c r="AL10" s="1213"/>
      <c r="AM10" s="1213"/>
      <c r="AN10" s="1214"/>
      <c r="AO10" s="315">
        <v>73024</v>
      </c>
      <c r="AP10" s="315">
        <v>11161</v>
      </c>
      <c r="AQ10" s="316">
        <v>12766</v>
      </c>
      <c r="AR10" s="317">
        <v>-12.6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515</v>
      </c>
      <c r="AL11" s="1213"/>
      <c r="AM11" s="1213"/>
      <c r="AN11" s="1214"/>
      <c r="AO11" s="315">
        <v>87191</v>
      </c>
      <c r="AP11" s="315">
        <v>13326</v>
      </c>
      <c r="AQ11" s="316">
        <v>19336</v>
      </c>
      <c r="AR11" s="317">
        <v>-31.1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516</v>
      </c>
      <c r="AL12" s="1213"/>
      <c r="AM12" s="1213"/>
      <c r="AN12" s="1214"/>
      <c r="AO12" s="315" t="s">
        <v>517</v>
      </c>
      <c r="AP12" s="315" t="s">
        <v>517</v>
      </c>
      <c r="AQ12" s="316">
        <v>1049</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519</v>
      </c>
      <c r="AL14" s="1213"/>
      <c r="AM14" s="1213"/>
      <c r="AN14" s="1214"/>
      <c r="AO14" s="315">
        <v>33882</v>
      </c>
      <c r="AP14" s="315">
        <v>5178</v>
      </c>
      <c r="AQ14" s="316">
        <v>5063</v>
      </c>
      <c r="AR14" s="317">
        <v>2.2999999999999998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520</v>
      </c>
      <c r="AL15" s="1213"/>
      <c r="AM15" s="1213"/>
      <c r="AN15" s="1214"/>
      <c r="AO15" s="315">
        <v>34</v>
      </c>
      <c r="AP15" s="315">
        <v>5</v>
      </c>
      <c r="AQ15" s="316">
        <v>3168</v>
      </c>
      <c r="AR15" s="317">
        <v>-99.8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521</v>
      </c>
      <c r="AL16" s="1216"/>
      <c r="AM16" s="1216"/>
      <c r="AN16" s="1217"/>
      <c r="AO16" s="315">
        <v>-97324</v>
      </c>
      <c r="AP16" s="315">
        <v>-14875</v>
      </c>
      <c r="AQ16" s="316">
        <v>-11723</v>
      </c>
      <c r="AR16" s="317">
        <v>26.9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900623</v>
      </c>
      <c r="AP17" s="315">
        <v>137647</v>
      </c>
      <c r="AQ17" s="316">
        <v>146494</v>
      </c>
      <c r="AR17" s="317">
        <v>-6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526</v>
      </c>
      <c r="AL21" s="1208"/>
      <c r="AM21" s="1208"/>
      <c r="AN21" s="1209"/>
      <c r="AO21" s="327">
        <v>12.38</v>
      </c>
      <c r="AP21" s="328">
        <v>13.76</v>
      </c>
      <c r="AQ21" s="329">
        <v>-1.38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527</v>
      </c>
      <c r="AL22" s="1208"/>
      <c r="AM22" s="1208"/>
      <c r="AN22" s="1209"/>
      <c r="AO22" s="332">
        <v>92</v>
      </c>
      <c r="AP22" s="333">
        <v>94.9</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531</v>
      </c>
      <c r="AL32" s="1224"/>
      <c r="AM32" s="1224"/>
      <c r="AN32" s="1225"/>
      <c r="AO32" s="342">
        <v>493796</v>
      </c>
      <c r="AP32" s="342">
        <v>75469</v>
      </c>
      <c r="AQ32" s="343">
        <v>73591</v>
      </c>
      <c r="AR32" s="344">
        <v>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532</v>
      </c>
      <c r="AL33" s="1224"/>
      <c r="AM33" s="1224"/>
      <c r="AN33" s="1225"/>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533</v>
      </c>
      <c r="AL34" s="1224"/>
      <c r="AM34" s="1224"/>
      <c r="AN34" s="1225"/>
      <c r="AO34" s="342" t="s">
        <v>517</v>
      </c>
      <c r="AP34" s="342" t="s">
        <v>517</v>
      </c>
      <c r="AQ34" s="343">
        <v>1</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534</v>
      </c>
      <c r="AL35" s="1224"/>
      <c r="AM35" s="1224"/>
      <c r="AN35" s="1225"/>
      <c r="AO35" s="342">
        <v>202008</v>
      </c>
      <c r="AP35" s="342">
        <v>30874</v>
      </c>
      <c r="AQ35" s="343">
        <v>19214</v>
      </c>
      <c r="AR35" s="344">
        <v>60.7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535</v>
      </c>
      <c r="AL36" s="1224"/>
      <c r="AM36" s="1224"/>
      <c r="AN36" s="1225"/>
      <c r="AO36" s="342">
        <v>13194</v>
      </c>
      <c r="AP36" s="342">
        <v>2017</v>
      </c>
      <c r="AQ36" s="343">
        <v>5293</v>
      </c>
      <c r="AR36" s="344">
        <v>-61.9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536</v>
      </c>
      <c r="AL37" s="1224"/>
      <c r="AM37" s="1224"/>
      <c r="AN37" s="1225"/>
      <c r="AO37" s="342" t="s">
        <v>517</v>
      </c>
      <c r="AP37" s="342" t="s">
        <v>517</v>
      </c>
      <c r="AQ37" s="343">
        <v>1256</v>
      </c>
      <c r="AR37" s="344"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537</v>
      </c>
      <c r="AL38" s="1227"/>
      <c r="AM38" s="1227"/>
      <c r="AN38" s="1228"/>
      <c r="AO38" s="345">
        <v>16</v>
      </c>
      <c r="AP38" s="345">
        <v>2</v>
      </c>
      <c r="AQ38" s="346">
        <v>9</v>
      </c>
      <c r="AR38" s="334">
        <v>-77.8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538</v>
      </c>
      <c r="AL39" s="1227"/>
      <c r="AM39" s="1227"/>
      <c r="AN39" s="1228"/>
      <c r="AO39" s="342" t="s">
        <v>517</v>
      </c>
      <c r="AP39" s="342" t="s">
        <v>517</v>
      </c>
      <c r="AQ39" s="343">
        <v>-3572</v>
      </c>
      <c r="AR39" s="344" t="s">
        <v>517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539</v>
      </c>
      <c r="AL40" s="1224"/>
      <c r="AM40" s="1224"/>
      <c r="AN40" s="1225"/>
      <c r="AO40" s="342">
        <v>-491927</v>
      </c>
      <c r="AP40" s="342">
        <v>-75184</v>
      </c>
      <c r="AQ40" s="343">
        <v>-65248</v>
      </c>
      <c r="AR40" s="344">
        <v>15.2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217087</v>
      </c>
      <c r="AP41" s="342">
        <v>33179</v>
      </c>
      <c r="AQ41" s="343">
        <v>30545</v>
      </c>
      <c r="AR41" s="344">
        <v>8.6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508</v>
      </c>
      <c r="AN49" s="1220" t="s">
        <v>543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600713</v>
      </c>
      <c r="AN51" s="364">
        <v>86934</v>
      </c>
      <c r="AO51" s="365">
        <v>25.1</v>
      </c>
      <c r="AP51" s="366">
        <v>119685</v>
      </c>
      <c r="AQ51" s="367">
        <v>0</v>
      </c>
      <c r="AR51" s="368">
        <v>25.1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517431</v>
      </c>
      <c r="AN52" s="372">
        <v>74881</v>
      </c>
      <c r="AO52" s="373">
        <v>28.6</v>
      </c>
      <c r="AP52" s="374">
        <v>68464</v>
      </c>
      <c r="AQ52" s="375">
        <v>18.399999999999999</v>
      </c>
      <c r="AR52" s="376">
        <v>10.199999999999999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1578032</v>
      </c>
      <c r="AN53" s="364">
        <v>231519</v>
      </c>
      <c r="AO53" s="365">
        <v>166.3</v>
      </c>
      <c r="AP53" s="366">
        <v>109920</v>
      </c>
      <c r="AQ53" s="367">
        <v>-8.1999999999999993</v>
      </c>
      <c r="AR53" s="368">
        <v>174.5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1401879</v>
      </c>
      <c r="AN54" s="372">
        <v>205675</v>
      </c>
      <c r="AO54" s="373">
        <v>174.7</v>
      </c>
      <c r="AP54" s="374">
        <v>62739</v>
      </c>
      <c r="AQ54" s="375">
        <v>-8.4</v>
      </c>
      <c r="AR54" s="376">
        <v>183.1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620683</v>
      </c>
      <c r="AN55" s="364">
        <v>92364</v>
      </c>
      <c r="AO55" s="365">
        <v>-60.1</v>
      </c>
      <c r="AP55" s="366">
        <v>119882</v>
      </c>
      <c r="AQ55" s="367">
        <v>9.1</v>
      </c>
      <c r="AR55" s="368">
        <v>-69.2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400022</v>
      </c>
      <c r="AN56" s="372">
        <v>59527</v>
      </c>
      <c r="AO56" s="373">
        <v>-71.099999999999994</v>
      </c>
      <c r="AP56" s="374">
        <v>66481</v>
      </c>
      <c r="AQ56" s="375">
        <v>6</v>
      </c>
      <c r="AR56" s="376">
        <v>-77.099999999999994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415675</v>
      </c>
      <c r="AN57" s="364">
        <v>62706</v>
      </c>
      <c r="AO57" s="365">
        <v>-32.1</v>
      </c>
      <c r="AP57" s="366">
        <v>116162</v>
      </c>
      <c r="AQ57" s="367">
        <v>-3.1</v>
      </c>
      <c r="AR57" s="368">
        <v>-29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295999</v>
      </c>
      <c r="AN58" s="372">
        <v>44652</v>
      </c>
      <c r="AO58" s="373">
        <v>-25</v>
      </c>
      <c r="AP58" s="374">
        <v>61562</v>
      </c>
      <c r="AQ58" s="375">
        <v>-7.4</v>
      </c>
      <c r="AR58" s="376">
        <v>-17.600000000000001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366080</v>
      </c>
      <c r="AN59" s="364">
        <v>55950</v>
      </c>
      <c r="AO59" s="365">
        <v>-10.8</v>
      </c>
      <c r="AP59" s="366">
        <v>121449</v>
      </c>
      <c r="AQ59" s="367">
        <v>4.5999999999999996</v>
      </c>
      <c r="AR59" s="368">
        <v>-15.4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256784</v>
      </c>
      <c r="AN60" s="372">
        <v>39246</v>
      </c>
      <c r="AO60" s="373">
        <v>-12.1</v>
      </c>
      <c r="AP60" s="374">
        <v>62922</v>
      </c>
      <c r="AQ60" s="375">
        <v>2.2000000000000002</v>
      </c>
      <c r="AR60" s="376">
        <v>-14.3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716237</v>
      </c>
      <c r="AN61" s="379">
        <v>105895</v>
      </c>
      <c r="AO61" s="380">
        <v>17.7</v>
      </c>
      <c r="AP61" s="381">
        <v>117420</v>
      </c>
      <c r="AQ61" s="382">
        <v>0.5</v>
      </c>
      <c r="AR61" s="368">
        <v>17.2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574423</v>
      </c>
      <c r="AN62" s="372">
        <v>84796</v>
      </c>
      <c r="AO62" s="373">
        <v>19</v>
      </c>
      <c r="AP62" s="374">
        <v>64434</v>
      </c>
      <c r="AQ62" s="375">
        <v>2.2000000000000002</v>
      </c>
      <c r="AR62" s="376">
        <v>16.8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ebMUZvmIlK3w3blQDL3cHWTNUesHWlJgGohjsCe6O+4K3W4OwwkdjHPZRe+DPFbz060DW23SOgNyzz7Wsc1/w==" saltValue="BVnmUAUOwem38iG86sHG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hZX0lvKRp3V0ILPafJapgsaFte0jGm1/xzqJYeKacAVHyy4IEDyRrJOUyhcqtCb02h4+tYxp07DolBMot9zLg==" saltValue="TicLeAuveY9W+ThSkfGj2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yNmrPNU+YMQaSljodEtiDaU9d6BTwfblAymm//5vAzzuOZgF/8+Kusti1m4/QsA79au1vbYiPuEZBlVJielnw==" saltValue="rQevi9THH9nWdjViGJaV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31.84</v>
      </c>
      <c r="G47" s="12">
        <v>31.18</v>
      </c>
      <c r="H47" s="12">
        <v>31.03</v>
      </c>
      <c r="I47" s="12">
        <v>31.21</v>
      </c>
      <c r="J47" s="13">
        <v>30.34</v>
      </c>
    </row>
    <row r="48" spans="2:10" ht="57.75" customHeight="1" x14ac:dyDescent="0.15">
      <c r="B48" s="14"/>
      <c r="C48" s="1234" t="s">
        <v>4</v>
      </c>
      <c r="D48" s="1234"/>
      <c r="E48" s="1235"/>
      <c r="F48" s="15">
        <v>1.34</v>
      </c>
      <c r="G48" s="16">
        <v>2.75</v>
      </c>
      <c r="H48" s="16">
        <v>2.93</v>
      </c>
      <c r="I48" s="16">
        <v>2.5299999999999998</v>
      </c>
      <c r="J48" s="17">
        <v>2.2400000000000002</v>
      </c>
    </row>
    <row r="49" spans="2:10" ht="57.75" customHeight="1" thickBot="1" x14ac:dyDescent="0.2">
      <c r="B49" s="18"/>
      <c r="C49" s="1236" t="s">
        <v>5</v>
      </c>
      <c r="D49" s="1236"/>
      <c r="E49" s="1237"/>
      <c r="F49" s="19">
        <v>1.29</v>
      </c>
      <c r="G49" s="20">
        <v>1.47</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eWYCQ58prUfGK2KgVQ7YKOPpHNlOU/erjWTDmeA5uMhjh9wyGtwK+5ku6MvdE7Ue4SXwPibaadgnRBXI/4aw==" saltValue="MaZGnVYWlkWbJStl1UMbq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2020-09-02T04:48:39Z</cp:lastPrinted>
  <dcterms:created xsi:type="dcterms:W3CDTF">2020-08-18T04:28:03Z</dcterms:created>
  <dcterms:modified xsi:type="dcterms:W3CDTF">2020-09-02T04:50:24Z</dcterms:modified>
</cp:coreProperties>
</file>