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職員共有fs\財政課\財政室\決算統計\財政状況資料集（比較分析表）\R02決算\03-提出（２回目）\"/>
    </mc:Choice>
  </mc:AlternateContent>
  <xr:revisionPtr revIDLastSave="0" documentId="13_ncr:1_{FF9110F9-F64A-4644-BC79-CD3FBF6BB81A}" xr6:coauthVersionLast="47" xr6:coauthVersionMax="47" xr10:uidLastSave="{00000000-0000-0000-0000-000000000000}"/>
  <bookViews>
    <workbookView xWindow="-24120" yWindow="-2040" windowWidth="24240"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E37" i="10" s="1"/>
  <c r="BW34" i="10"/>
  <c r="BW35" i="10" s="1"/>
  <c r="BW36" i="10" s="1"/>
  <c r="BW37" i="10" s="1"/>
  <c r="BW38" i="10" s="1"/>
  <c r="BW39" i="10" s="1"/>
  <c r="CO34" i="10"/>
</calcChain>
</file>

<file path=xl/sharedStrings.xml><?xml version="1.0" encoding="utf-8"?>
<sst xmlns="http://schemas.openxmlformats.org/spreadsheetml/2006/main" count="1164" uniqueCount="619">
  <si>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</si>
  <si>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</si>
  <si>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</si>
  <si>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</si>
  <si>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</si>
  <si>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</si>
  <si>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</si>
  <si>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</si>
  <si>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</si>
  <si>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</si>
  <si>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</si>
  <si>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</si>
  <si>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</si>
  <si>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</si>
  <si>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</si>
  <si>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</si>
  <si>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</si>
  <si>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</si>
  <si>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</si>
  <si>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</si>
  <si>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</si>
  <si>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</si>
  <si>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</si>
  <si>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</si>
  <si>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</si>
  <si>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</si>
  <si>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</si>
  <si>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</si>
  <si>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</si>
  <si>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</si>
  <si>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</si>
  <si>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</si>
  <si>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</si>
  <si>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</si>
  <si>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</si>
  <si>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</si>
  <si>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</si>
  <si>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</si>
  <si>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</si>
  <si>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</si>
  <si>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</si>
  <si>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</si>
  <si>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</si>
  <si>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</si>
  <si>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</si>
  <si>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</si>
  <si>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</si>
  <si>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</si>
  <si>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</si>
  <si>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</si>
  <si>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</si>
  <si>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</si>
  <si>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</si>
  <si>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</si>
  <si>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</si>
  <si>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</si>
  <si>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</si>
  <si>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</si>
  <si>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</si>
  <si>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</si>
  <si>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</si>
  <si>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</si>
  <si>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</si>
  <si>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</si>
  <si>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</si>
  <si>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</si>
  <si>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</si>
  <si>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</si>
  <si>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</si>
  <si>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</si>
  <si>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</si>
  <si>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</si>
  <si>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</si>
  <si>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</si>
  <si>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</si>
  <si>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</si>
  <si>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</si>
  <si>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</si>
  <si>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</si>
  <si>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</si>
  <si>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</si>
  <si>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</si>
  <si>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</si>
  <si>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</si>
  <si>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</si>
  <si>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</si>
  <si>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</si>
  <si>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</si>
  <si>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</si>
  <si>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</si>
  <si>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</si>
  <si>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</si>
  <si>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</si>
  <si>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</si>
  <si>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</si>
  <si>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</si>
  <si>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</si>
  <si>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</si>
  <si>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</si>
  <si>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</si>
  <si>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</si>
  <si>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</si>
  <si>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</si>
  <si>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</si>
  <si>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</si>
  <si>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</si>
  <si>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</si>
  <si>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</si>
  <si>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</si>
  <si>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</si>
  <si>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</si>
  <si>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</si>
  <si>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</si>
  <si>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</si>
  <si>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</si>
  <si>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</si>
  <si>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</si>
  <si>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</si>
  <si>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</si>
  <si>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</si>
  <si>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</si>
  <si>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</si>
  <si>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</si>
  <si>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</si>
  <si>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</si>
  <si>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</si>
  <si>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</si>
  <si>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</si>
  <si>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</si>
  <si>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</si>
  <si>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</si>
  <si>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</si>
  <si>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</si>
  <si>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</si>
  <si>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</si>
  <si>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</si>
  <si>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</si>
  <si>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</si>
  <si>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</si>
  <si>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</si>
  <si>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</si>
  <si>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</si>
  <si>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</si>
  <si>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</si>
  <si>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</si>
  <si>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</si>
  <si>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</si>
  <si>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</si>
  <si>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</si>
  <si>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</si>
  <si>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</si>
  <si>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</si>
  <si>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</si>
  <si>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</si>
  <si>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</si>
  <si>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</si>
  <si>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</si>
  <si>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</si>
  <si>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</si>
  <si>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</si>
  <si>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</si>
  <si>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</si>
  <si>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</si>
  <si>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</si>
  <si>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</si>
  <si>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</si>
  <si>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</si>
  <si>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</si>
  <si>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</si>
  <si>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</si>
  <si>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</si>
  <si>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</si>
  <si>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</si>
  <si>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</si>
  <si>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</si>
  <si>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</si>
  <si>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</si>
  <si>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</si>
  <si>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</si>
  <si>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</si>
  <si>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</si>
  <si>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</si>
  <si>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</si>
  <si>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</si>
  <si>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</si>
  <si>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</si>
  <si>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</si>
  <si>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</si>
  <si>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</si>
  <si>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</si>
  <si>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</si>
  <si>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</si>
  <si>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</si>
  <si>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</si>
  <si>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</si>
  <si>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</si>
  <si>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</si>
  <si>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</si>
  <si>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</si>
  <si>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</si>
  <si>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</si>
  <si>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</si>
  <si>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</si>
  <si>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</si>
  <si>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</si>
  <si>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</si>
  <si>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</si>
  <si>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</si>
  <si>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</si>
  <si>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</si>
  <si>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</si>
  <si>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</si>
  <si>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</si>
  <si>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</si>
  <si>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</si>
  <si>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</si>
  <si>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</si>
  <si>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</si>
  <si>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</si>
  <si>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</si>
  <si>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</si>
  <si>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</si>
  <si>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</si>
  <si>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</si>
  <si>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</si>
  <si>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</si>
  <si>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</si>
  <si>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</si>
  <si>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</si>
  <si>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</si>
  <si>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</si>
  <si>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</si>
  <si>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</si>
  <si>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</si>
  <si>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</si>
  <si>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</si>
  <si>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</si>
  <si>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</si>
  <si>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</si>
  <si>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</si>
  <si>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</si>
  <si>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</si>
  <si>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</si>
  <si>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</si>
  <si>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</si>
  <si>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</si>
  <si>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</si>
  <si>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</si>
  <si>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</si>
  <si>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</si>
  <si>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</si>
  <si>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</si>
  <si>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</si>
  <si>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</si>
  <si>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</si>
  <si>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</si>
  <si>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</si>
  <si>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</si>
  <si>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</si>
  <si>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</si>
  <si>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</si>
  <si>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</si>
  <si>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</si>
  <si>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</si>
  <si>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</si>
  <si>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</si>
  <si>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</si>
  <si>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</si>
  <si>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</si>
  <si>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</si>
  <si>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</si>
  <si>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</si>
  <si>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</si>
  <si>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</si>
  <si>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</si>
  <si>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</si>
  <si>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</si>
  <si>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</si>
  <si>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</si>
  <si>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</si>
  <si>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</si>
  <si>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</si>
  <si>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</si>
  <si>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</si>
  <si>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</si>
  <si>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</si>
  <si>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</si>
  <si>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</si>
  <si>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</si>
  <si>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</si>
  <si>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</si>
  <si>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</si>
  <si>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</si>
  <si>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</si>
  <si>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</si>
  <si>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</si>
  <si>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</si>
  <si>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</si>
  <si>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</si>
  <si>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</si>
  <si>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</si>
  <si>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</si>
  <si>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</si>
  <si>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</si>
  <si>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</si>
  <si>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</si>
  <si>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</si>
  <si>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</si>
  <si>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</si>
  <si>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</si>
  <si>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</si>
  <si>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</si>
  <si>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</si>
  <si>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</si>
  <si>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</si>
  <si>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</si>
  <si>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</si>
  <si>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</si>
  <si>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</si>
  <si>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</si>
  <si>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</si>
  <si>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</si>
  <si>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</si>
  <si>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</si>
  <si>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</si>
  <si>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</si>
  <si>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</si>
  <si>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</si>
  <si>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</si>
  <si>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</si>
  <si>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</si>
  <si>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</si>
  <si>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</si>
  <si>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</si>
  <si>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</si>
  <si>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</si>
  <si>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</si>
  <si>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</si>
  <si>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</si>
  <si>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</si>
  <si>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</si>
  <si>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</si>
  <si>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</si>
  <si>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</si>
  <si>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</si>
  <si>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</si>
  <si>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</si>
  <si>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</si>
  <si>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</si>
  <si>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</si>
  <si>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</si>
  <si>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</si>
  <si>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</si>
  <si>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</si>
  <si>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</si>
  <si>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</si>
  <si>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</si>
  <si>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</si>
  <si>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</si>
  <si>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</si>
  <si>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</si>
  <si>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</si>
  <si>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</si>
  <si>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</si>
  <si>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</si>
  <si>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</si>
  <si>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</si>
  <si>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</si>
  <si>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</si>
  <si>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</si>
  <si>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</si>
  <si>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</si>
  <si>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</si>
  <si>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</si>
  <si>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</si>
  <si>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</si>
  <si>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</si>
  <si>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</si>
  <si>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</si>
  <si>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</si>
  <si>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</si>
  <si>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</si>
  <si>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</si>
  <si>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</si>
  <si>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</si>
  <si>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</si>
  <si>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</si>
  <si>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</si>
  <si>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</si>
  <si>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</si>
  <si>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</si>
  <si>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</si>
  <si>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</si>
  <si>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</si>
  <si>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</si>
  <si>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</si>
  <si>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</si>
  <si>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</si>
  <si>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</si>
  <si>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</si>
  <si>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</si>
  <si>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</si>
  <si>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</si>
  <si>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</si>
  <si>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</si>
  <si>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</si>
  <si>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</si>
  <si>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</si>
  <si>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</si>
  <si>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</si>
  <si>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</si>
  <si>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</si>
  <si>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t>
    <phoneticPr fontId="5"/>
  </si>
  <si>
    <t>法適用企業</t>
    <phoneticPr fontId="5"/>
  </si>
  <si>
    <t>簡易水道事業会計</t>
    <phoneticPr fontId="5"/>
  </si>
  <si>
    <t>法非適用企業</t>
    <phoneticPr fontId="5"/>
  </si>
  <si>
    <t>温泉配湯事業会計</t>
    <phoneticPr fontId="5"/>
  </si>
  <si>
    <t>法非適用企業</t>
    <phoneticPr fontId="5"/>
  </si>
  <si>
    <t>下水道事業会計</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</si>
  <si>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</si>
  <si>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</si>
  <si>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</si>
  <si>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</si>
  <si>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</si>
  <si>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</si>
  <si>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</si>
  <si>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</si>
  <si>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</si>
  <si>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</si>
  <si>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</si>
  <si>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</si>
  <si>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</si>
  <si>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</si>
  <si>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</si>
  <si>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</si>
  <si>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</si>
  <si>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</si>
  <si>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</si>
  <si>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</si>
  <si>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</si>
  <si>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</si>
  <si>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</si>
  <si>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</si>
  <si>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</si>
  <si>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</si>
  <si>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</si>
  <si>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</si>
  <si>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</si>
  <si>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</si>
  <si>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</si>
  <si>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</si>
  <si>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</si>
  <si>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</si>
  <si>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</si>
  <si>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</si>
  <si>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</si>
  <si>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</si>
  <si>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</si>
  <si>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</si>
  <si>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</si>
  <si>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</si>
  <si>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</si>
  <si>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</si>
  <si>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</si>
  <si>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</si>
  <si>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</si>
  <si>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</si>
  <si>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</si>
  <si>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</si>
  <si>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</si>
  <si>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</si>
  <si>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</si>
  <si>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</si>
  <si>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</si>
  <si>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</si>
  <si>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</si>
  <si>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</si>
  <si>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</si>
  <si>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</si>
  <si>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</si>
  <si>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</si>
  <si>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</si>
  <si>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</si>
  <si>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</si>
  <si>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</si>
  <si>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</si>
  <si>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</si>
  <si>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</si>
  <si>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温泉配湯事業会計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</si>
  <si>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</si>
  <si>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</si>
  <si>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</si>
  <si>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</si>
  <si>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</si>
  <si>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</si>
  <si>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</si>
  <si>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</si>
  <si>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</si>
  <si>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</si>
  <si>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</si>
  <si>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</si>
  <si>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</si>
  <si>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</si>
  <si>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</si>
  <si>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</si>
  <si>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</si>
  <si>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</si>
  <si>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</si>
  <si>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</si>
  <si>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</si>
  <si>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</si>
  <si>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</si>
  <si>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</si>
  <si>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</si>
  <si>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</si>
  <si>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</si>
  <si>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</si>
  <si>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</si>
  <si>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</si>
  <si>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</si>
  <si>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</si>
  <si>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</si>
  <si>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</si>
  <si>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</si>
  <si>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</si>
  <si>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</si>
  <si>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</si>
  <si>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</si>
  <si>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</si>
  <si>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</si>
  <si>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</si>
  <si>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</si>
  <si>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</si>
  <si>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</si>
  <si>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</si>
  <si>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</si>
  <si>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</si>
  <si>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</si>
  <si>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</si>
  <si>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</si>
  <si>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</si>
  <si>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</si>
  <si>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</si>
  <si>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</si>
  <si>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</si>
  <si>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</si>
  <si>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</si>
  <si>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</si>
  <si>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</si>
  <si>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</si>
  <si>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</si>
  <si>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</si>
  <si>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</si>
  <si>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</si>
  <si>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</si>
  <si>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</si>
  <si>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</si>
  <si>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</si>
  <si>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</si>
  <si>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</si>
  <si>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</si>
  <si>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</si>
  <si>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</si>
  <si>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</si>
  <si>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</si>
  <si>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</si>
  <si>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</si>
  <si>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</si>
  <si>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</si>
  <si>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</si>
  <si>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</si>
  <si>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</si>
  <si>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</si>
  <si>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0.53</t>
  </si>
  <si>
    <t>▲ 0.37</t>
  </si>
  <si>
    <t>▲ 1.12</t>
  </si>
  <si>
    <t>▲ 0.85</t>
  </si>
  <si>
    <t>水道事業会計</t>
  </si>
  <si>
    <t>一般会計</t>
  </si>
  <si>
    <t>介護保険事業特別会計</t>
  </si>
  <si>
    <t>下水道事業会計</t>
  </si>
  <si>
    <t>国民健康保険事業特別会計</t>
  </si>
  <si>
    <t>簡易水道事業会計</t>
  </si>
  <si>
    <t>温泉配湯事業会計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</si>
  <si>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</si>
  <si>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</si>
  <si>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</si>
  <si>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</si>
  <si>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</si>
  <si>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</si>
  <si>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</si>
  <si>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</si>
  <si>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</si>
  <si>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</si>
  <si>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</si>
  <si>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</si>
  <si>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t>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</si>
  <si>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</si>
  <si>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</si>
  <si>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</si>
  <si>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</si>
  <si>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</si>
  <si>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公共施設営繕基金</t>
    <rPh sb="0" eb="2">
      <t>コウキョウ</t>
    </rPh>
    <rPh sb="2" eb="4">
      <t>シセツ</t>
    </rPh>
    <rPh sb="4" eb="6">
      <t>エイゼン</t>
    </rPh>
    <rPh sb="6" eb="8">
      <t>キキン</t>
    </rPh>
    <phoneticPr fontId="5"/>
  </si>
  <si>
    <t>ふるさと応援基金</t>
    <rPh sb="4" eb="6">
      <t>オウエン</t>
    </rPh>
    <rPh sb="6" eb="8">
      <t>キキン</t>
    </rPh>
    <phoneticPr fontId="5"/>
  </si>
  <si>
    <t>観光振興基金</t>
    <rPh sb="0" eb="2">
      <t>カンコウ</t>
    </rPh>
    <rPh sb="2" eb="4">
      <t>シンコウ</t>
    </rPh>
    <rPh sb="4" eb="6">
      <t>キキン</t>
    </rPh>
    <phoneticPr fontId="5"/>
  </si>
  <si>
    <t>集落排水処理事業推進基金</t>
    <rPh sb="0" eb="2">
      <t>シュウラク</t>
    </rPh>
    <rPh sb="2" eb="4">
      <t>ハイスイ</t>
    </rPh>
    <rPh sb="4" eb="6">
      <t>ショリ</t>
    </rPh>
    <rPh sb="6" eb="8">
      <t>ジギョウ</t>
    </rPh>
    <rPh sb="8" eb="10">
      <t>スイシン</t>
    </rPh>
    <rPh sb="10" eb="12">
      <t>キキン</t>
    </rPh>
    <phoneticPr fontId="5"/>
  </si>
  <si>
    <t>電源立地地域対策交付金基金</t>
    <rPh sb="0" eb="2">
      <t>デンゲン</t>
    </rPh>
    <rPh sb="2" eb="4">
      <t>リッチ</t>
    </rPh>
    <rPh sb="4" eb="6">
      <t>チイキ</t>
    </rPh>
    <rPh sb="6" eb="8">
      <t>タイサク</t>
    </rPh>
    <rPh sb="8" eb="11">
      <t>コウフキン</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</si>
  <si>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</si>
  <si>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</si>
  <si>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</si>
  <si>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</si>
  <si>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</si>
  <si>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</si>
  <si>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</si>
  <si>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</si>
  <si>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</si>
  <si>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</si>
  <si>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交付税算入率の高い地方債の活用、及び計画的な基金積立により、将来負担額をカバーする充当可能財源を確保できているため、将来負担比率が発生していない状況が続いている。
　一方で、有形固定資産減価償却率は保有施設の維持を原則としているため上昇傾向にあるが、来たる更新期に備えて、将来負担比率未発生の現状を維持しておく必要がある。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9" eb="61">
      <t>ショウライ</t>
    </rPh>
    <rPh sb="61" eb="63">
      <t>フタン</t>
    </rPh>
    <rPh sb="63" eb="65">
      <t>ヒリツ</t>
    </rPh>
    <rPh sb="66" eb="68">
      <t>ハッセイ</t>
    </rPh>
    <rPh sb="73" eb="75">
      <t>ジョウキョウ</t>
    </rPh>
    <rPh sb="76" eb="77">
      <t>ツヅ</t>
    </rPh>
    <rPh sb="84" eb="86">
      <t>イッポウ</t>
    </rPh>
    <rPh sb="88" eb="90">
      <t>ユウケイ</t>
    </rPh>
    <rPh sb="90" eb="92">
      <t>コテイ</t>
    </rPh>
    <rPh sb="92" eb="94">
      <t>シサン</t>
    </rPh>
    <rPh sb="94" eb="96">
      <t>ゲンカ</t>
    </rPh>
    <rPh sb="96" eb="98">
      <t>ショウキャク</t>
    </rPh>
    <rPh sb="98" eb="99">
      <t>リツ</t>
    </rPh>
    <rPh sb="100" eb="102">
      <t>ホユウ</t>
    </rPh>
    <rPh sb="102" eb="104">
      <t>シセツ</t>
    </rPh>
    <rPh sb="105" eb="107">
      <t>イジ</t>
    </rPh>
    <rPh sb="108" eb="110">
      <t>ゲンソク</t>
    </rPh>
    <rPh sb="117" eb="119">
      <t>ジョウショウ</t>
    </rPh>
    <rPh sb="119" eb="121">
      <t>ケイコウ</t>
    </rPh>
    <rPh sb="126" eb="127">
      <t>キ</t>
    </rPh>
    <rPh sb="129" eb="131">
      <t>コウシン</t>
    </rPh>
    <rPh sb="131" eb="132">
      <t>キ</t>
    </rPh>
    <rPh sb="133" eb="134">
      <t>ソナ</t>
    </rPh>
    <rPh sb="137" eb="139">
      <t>ショウライ</t>
    </rPh>
    <rPh sb="139" eb="141">
      <t>フタン</t>
    </rPh>
    <rPh sb="141" eb="143">
      <t>ヒリツ</t>
    </rPh>
    <rPh sb="143" eb="146">
      <t>ミハッセイ</t>
    </rPh>
    <rPh sb="147" eb="149">
      <t>ゲンジョウ</t>
    </rPh>
    <rPh sb="150" eb="152">
      <t>イジ</t>
    </rPh>
    <rPh sb="156" eb="158">
      <t>ヒツヨウ</t>
    </rPh>
    <phoneticPr fontId="5"/>
  </si>
  <si>
    <t>　近年と同様に将来負担比率が発生していないことに加えて、実質公債費比率も類似団体平均地を下回る水準にまで良化してきている。
　これは大型事業である小学校施設整備に向けた基金積立をはじめ、本指標に影響を与える財源が増加していることに起因したものであるため、今後前述事業が与える影響を可能な限り抑制するよう注力している。</t>
    <rPh sb="1" eb="3">
      <t>キンネン</t>
    </rPh>
    <rPh sb="4" eb="6">
      <t>ドウヨウ</t>
    </rPh>
    <rPh sb="7" eb="9">
      <t>ショウライ</t>
    </rPh>
    <rPh sb="9" eb="11">
      <t>フタン</t>
    </rPh>
    <rPh sb="11" eb="13">
      <t>ヒリツ</t>
    </rPh>
    <rPh sb="14" eb="16">
      <t>ハッセイ</t>
    </rPh>
    <rPh sb="24" eb="25">
      <t>クワ</t>
    </rPh>
    <rPh sb="28" eb="30">
      <t>ジッシツ</t>
    </rPh>
    <rPh sb="30" eb="33">
      <t>コウサイヒ</t>
    </rPh>
    <rPh sb="33" eb="35">
      <t>ヒリツ</t>
    </rPh>
    <rPh sb="36" eb="38">
      <t>ルイジ</t>
    </rPh>
    <rPh sb="38" eb="40">
      <t>ダンタイ</t>
    </rPh>
    <rPh sb="40" eb="42">
      <t>ヘイキン</t>
    </rPh>
    <rPh sb="42" eb="43">
      <t>チ</t>
    </rPh>
    <rPh sb="44" eb="46">
      <t>シタマワ</t>
    </rPh>
    <rPh sb="47" eb="49">
      <t>スイジュン</t>
    </rPh>
    <rPh sb="52" eb="54">
      <t>リョウカ</t>
    </rPh>
    <rPh sb="66" eb="68">
      <t>オオガタ</t>
    </rPh>
    <rPh sb="68" eb="70">
      <t>ジギョウ</t>
    </rPh>
    <rPh sb="73" eb="76">
      <t>ショウガッコウ</t>
    </rPh>
    <rPh sb="76" eb="78">
      <t>シセツ</t>
    </rPh>
    <rPh sb="78" eb="80">
      <t>セイビ</t>
    </rPh>
    <rPh sb="81" eb="82">
      <t>ム</t>
    </rPh>
    <rPh sb="84" eb="86">
      <t>キキン</t>
    </rPh>
    <rPh sb="86" eb="88">
      <t>ツミタテ</t>
    </rPh>
    <rPh sb="93" eb="94">
      <t>ホン</t>
    </rPh>
    <rPh sb="94" eb="96">
      <t>シヒョウ</t>
    </rPh>
    <rPh sb="97" eb="99">
      <t>エイキョウ</t>
    </rPh>
    <rPh sb="100" eb="101">
      <t>アタ</t>
    </rPh>
    <rPh sb="103" eb="105">
      <t>ザイゲン</t>
    </rPh>
    <rPh sb="106" eb="108">
      <t>ゾウカ</t>
    </rPh>
    <rPh sb="115" eb="117">
      <t>キイン</t>
    </rPh>
    <rPh sb="127" eb="129">
      <t>コンゴ</t>
    </rPh>
    <rPh sb="129" eb="131">
      <t>ゼンジュツ</t>
    </rPh>
    <rPh sb="131" eb="133">
      <t>ジギョウ</t>
    </rPh>
    <rPh sb="134" eb="135">
      <t>アタ</t>
    </rPh>
    <rPh sb="137" eb="139">
      <t>エイキョウ</t>
    </rPh>
    <rPh sb="140" eb="142">
      <t>カノウ</t>
    </rPh>
    <rPh sb="143" eb="144">
      <t>カギ</t>
    </rPh>
    <rPh sb="145" eb="147">
      <t>ヨクセイ</t>
    </rPh>
    <rPh sb="151" eb="153">
      <t>チュウリョク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</si>
</sst>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0617-4089-BFC2-6F646CF2EE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92364</c:v>
                </c:pt>
                <c:pt idx="1">
                  <c:v>62706</c:v>
                </c:pt>
                <c:pt idx="2">
                  <c:v>55950</c:v>
                </c:pt>
                <c:pt idx="3">
                  <c:v>67387</c:v>
                </c:pt>
                <c:pt idx="4">
                  <c:v>193238</c:v>
                </c:pt>
              </c:numCache>
            </c:numRef>
          </c:val>
          <c:smooth val="0"/>
          <c:extLst>
            <c:ext xmlns:c16="http://schemas.microsoft.com/office/drawing/2014/chart" uri="{C3380CC4-5D6E-409C-BE32-E72D297353CC}">
              <c16:uniqueId val="{00000001-0617-4089-BFC2-6F646CF2EEC5}"/>
            </c:ext>
          </c:extLst>
        </c:ser>
        <c:dLbls>
          <c:showLegendKey val="0"/>
          <c:showVal val="0"/>
          <c:showCatName val="0"/>
          <c:showSerName val="0"/>
          <c:showPercent val="0"/>
          <c:showBubbleSize val="0"/>
        </c:dLbls>
        <c:marker val="1"/>
        <c:smooth val="0"/>
        <c:axId val="145543944"/>
        <c:axId val="145548256"/>
      </c:lineChart>
      <c:catAx>
        <c:axId val="145543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48256"/>
        <c:crosses val="autoZero"/>
        <c:auto val="1"/>
        <c:lblAlgn val="ctr"/>
        <c:lblOffset val="100"/>
        <c:tickLblSkip val="1"/>
        <c:tickMarkSkip val="1"/>
        <c:noMultiLvlLbl val="0"/>
      </c:catAx>
      <c:valAx>
        <c:axId val="145548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43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2.93</c:v>
                </c:pt>
                <c:pt idx="1">
                  <c:v>2.5299999999999998</c:v>
                </c:pt>
                <c:pt idx="2">
                  <c:v>2.2400000000000002</c:v>
                </c:pt>
                <c:pt idx="3">
                  <c:v>4.01</c:v>
                </c:pt>
                <c:pt idx="4">
                  <c:v>2.9</c:v>
                </c:pt>
              </c:numCache>
            </c:numRef>
          </c:val>
          <c:extLst>
            <c:ext xmlns:c16="http://schemas.microsoft.com/office/drawing/2014/chart" uri="{C3380CC4-5D6E-409C-BE32-E72D297353CC}">
              <c16:uniqueId val="{00000000-F847-4548-A023-6E4368FB0F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31.03</c:v>
                </c:pt>
                <c:pt idx="1">
                  <c:v>31.21</c:v>
                </c:pt>
                <c:pt idx="2">
                  <c:v>30.34</c:v>
                </c:pt>
                <c:pt idx="3">
                  <c:v>30.21</c:v>
                </c:pt>
                <c:pt idx="4">
                  <c:v>28.6</c:v>
                </c:pt>
              </c:numCache>
            </c:numRef>
          </c:val>
          <c:extLst>
            <c:ext xmlns:c16="http://schemas.microsoft.com/office/drawing/2014/chart" uri="{C3380CC4-5D6E-409C-BE32-E72D297353CC}">
              <c16:uniqueId val="{00000001-F847-4548-A023-6E4368FB0F87}"/>
            </c:ext>
          </c:extLst>
        </c:ser>
        <c:dLbls>
          <c:showLegendKey val="0"/>
          <c:showVal val="0"/>
          <c:showCatName val="0"/>
          <c:showSerName val="0"/>
          <c:showPercent val="0"/>
          <c:showBubbleSize val="0"/>
        </c:dLbls>
        <c:gapWidth val="250"/>
        <c:overlap val="100"/>
        <c:axId val="145544336"/>
        <c:axId val="14554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-0.53</c:v>
                </c:pt>
                <c:pt idx="1">
                  <c:v>-0.37</c:v>
                </c:pt>
                <c:pt idx="2">
                  <c:v>-1.1200000000000001</c:v>
                </c:pt>
                <c:pt idx="3">
                  <c:v>1.83</c:v>
                </c:pt>
                <c:pt idx="4">
                  <c:v>-0.85</c:v>
                </c:pt>
              </c:numCache>
            </c:numRef>
          </c:val>
          <c:smooth val="0"/>
          <c:extLst>
            <c:ext xmlns:c16="http://schemas.microsoft.com/office/drawing/2014/chart" uri="{C3380CC4-5D6E-409C-BE32-E72D297353CC}">
              <c16:uniqueId val="{00000002-F847-4548-A023-6E4368FB0F87}"/>
            </c:ext>
          </c:extLst>
        </c:ser>
        <c:dLbls>
          <c:showLegendKey val="0"/>
          <c:showVal val="0"/>
          <c:showCatName val="0"/>
          <c:showSerName val="0"/>
          <c:showPercent val="0"/>
          <c:showBubbleSize val="0"/>
        </c:dLbls>
        <c:marker val="1"/>
        <c:smooth val="0"/>
        <c:axId val="145544336"/>
        <c:axId val="145545120"/>
      </c:lineChart>
      <c:catAx>
        <c:axId val="14554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545120"/>
        <c:crosses val="autoZero"/>
        <c:auto val="1"/>
        <c:lblAlgn val="ctr"/>
        <c:lblOffset val="100"/>
        <c:tickLblSkip val="1"/>
        <c:tickMarkSkip val="1"/>
        <c:noMultiLvlLbl val="0"/>
      </c:catAx>
      <c:valAx>
        <c:axId val="1455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2C-4892-A52E-8DC12371F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2C-4892-A52E-8DC12371F88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0.33</c:v>
                </c:pt>
                <c:pt idx="8">
                  <c:v>#N/A</c:v>
                </c:pt>
                <c:pt idx="9">
                  <c:v>0.01</c:v>
                </c:pt>
              </c:numCache>
            </c:numRef>
          </c:val>
          <c:extLst>
            <c:ext xmlns:c16="http://schemas.microsoft.com/office/drawing/2014/chart" uri="{C3380CC4-5D6E-409C-BE32-E72D297353CC}">
              <c16:uniqueId val="{00000002-562C-4892-A52E-8DC12371F88C}"/>
            </c:ext>
          </c:extLst>
        </c:ser>
        <c:ser>
          <c:idx val="3"/>
          <c:order val="3"/>
          <c:tx>
            <c:strRef>
              <c:f>データシート!$A$30</c:f>
              <c:strCache>
                <c:ptCount val="1"/>
                <c:pt idx="0">
                  <c:v>温泉配湯事業会計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0.19</c:v>
                </c:pt>
                <c:pt idx="8">
                  <c:v>#N/A</c:v>
                </c:pt>
                <c:pt idx="9">
                  <c:v>0.09</c:v>
                </c:pt>
              </c:numCache>
            </c:numRef>
          </c:val>
          <c:extLst>
            <c:ext xmlns:c16="http://schemas.microsoft.com/office/drawing/2014/chart" uri="{C3380CC4-5D6E-409C-BE32-E72D297353CC}">
              <c16:uniqueId val="{00000003-562C-4892-A52E-8DC12371F88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c:v>
                </c:pt>
                <c:pt idx="8">
                  <c:v>#N/A</c:v>
                </c:pt>
                <c:pt idx="9">
                  <c:v>0.16</c:v>
                </c:pt>
              </c:numCache>
            </c:numRef>
          </c:val>
          <c:extLst>
            <c:ext xmlns:c16="http://schemas.microsoft.com/office/drawing/2014/chart" uri="{C3380CC4-5D6E-409C-BE32-E72D297353CC}">
              <c16:uniqueId val="{00000004-562C-4892-A52E-8DC12371F88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0.24</c:v>
                </c:pt>
                <c:pt idx="8">
                  <c:v>#N/A</c:v>
                </c:pt>
                <c:pt idx="9">
                  <c:v>0.19</c:v>
                </c:pt>
              </c:numCache>
            </c:numRef>
          </c:val>
          <c:extLst>
            <c:ext xmlns:c16="http://schemas.microsoft.com/office/drawing/2014/chart" uri="{C3380CC4-5D6E-409C-BE32-E72D297353CC}">
              <c16:uniqueId val="{00000005-562C-4892-A52E-8DC12371F8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0.27</c:v>
                </c:pt>
                <c:pt idx="4">
                  <c:v>#N/A</c:v>
                </c:pt>
                <c:pt idx="5">
                  <c:v>0</c:v>
                </c:pt>
                <c:pt idx="6">
                  <c:v>#N/A</c:v>
                </c:pt>
                <c:pt idx="7">
                  <c:v>0.45</c:v>
                </c:pt>
                <c:pt idx="8">
                  <c:v>#N/A</c:v>
                </c:pt>
                <c:pt idx="9">
                  <c:v>0.42</c:v>
                </c:pt>
              </c:numCache>
            </c:numRef>
          </c:val>
          <c:extLst>
            <c:ext xmlns:c16="http://schemas.microsoft.com/office/drawing/2014/chart" uri="{C3380CC4-5D6E-409C-BE32-E72D297353CC}">
              <c16:uniqueId val="{00000006-562C-4892-A52E-8DC12371F88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c:v>
                </c:pt>
                <c:pt idx="2">
                  <c:v>#N/A</c:v>
                </c:pt>
                <c:pt idx="3">
                  <c:v>1.67</c:v>
                </c:pt>
                <c:pt idx="4">
                  <c:v>#N/A</c:v>
                </c:pt>
                <c:pt idx="5">
                  <c:v>1.5</c:v>
                </c:pt>
                <c:pt idx="6">
                  <c:v>#N/A</c:v>
                </c:pt>
                <c:pt idx="7">
                  <c:v>2.35</c:v>
                </c:pt>
                <c:pt idx="8">
                  <c:v>#N/A</c:v>
                </c:pt>
                <c:pt idx="9">
                  <c:v>1.82</c:v>
                </c:pt>
              </c:numCache>
            </c:numRef>
          </c:val>
          <c:extLst>
            <c:ext xmlns:c16="http://schemas.microsoft.com/office/drawing/2014/chart" uri="{C3380CC4-5D6E-409C-BE32-E72D297353CC}">
              <c16:uniqueId val="{00000007-562C-4892-A52E-8DC12371F8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2.5299999999999998</c:v>
                </c:pt>
                <c:pt idx="4">
                  <c:v>#N/A</c:v>
                </c:pt>
                <c:pt idx="5">
                  <c:v>2.23</c:v>
                </c:pt>
                <c:pt idx="6">
                  <c:v>#N/A</c:v>
                </c:pt>
                <c:pt idx="7">
                  <c:v>4.01</c:v>
                </c:pt>
                <c:pt idx="8">
                  <c:v>#N/A</c:v>
                </c:pt>
                <c:pt idx="9">
                  <c:v>2.9</c:v>
                </c:pt>
              </c:numCache>
            </c:numRef>
          </c:val>
          <c:extLst>
            <c:ext xmlns:c16="http://schemas.microsoft.com/office/drawing/2014/chart" uri="{C3380CC4-5D6E-409C-BE32-E72D297353CC}">
              <c16:uniqueId val="{00000008-562C-4892-A52E-8DC12371F8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7.87</c:v>
                </c:pt>
                <c:pt idx="2">
                  <c:v>#N/A</c:v>
                </c:pt>
                <c:pt idx="3">
                  <c:v>8.15</c:v>
                </c:pt>
                <c:pt idx="4">
                  <c:v>#N/A</c:v>
                </c:pt>
                <c:pt idx="5">
                  <c:v>8.48</c:v>
                </c:pt>
                <c:pt idx="6">
                  <c:v>#N/A</c:v>
                </c:pt>
                <c:pt idx="7">
                  <c:v>9.94</c:v>
                </c:pt>
                <c:pt idx="8">
                  <c:v>#N/A</c:v>
                </c:pt>
                <c:pt idx="9">
                  <c:v>10.71</c:v>
                </c:pt>
              </c:numCache>
            </c:numRef>
          </c:val>
          <c:extLst>
            <c:ext xmlns:c16="http://schemas.microsoft.com/office/drawing/2014/chart" uri="{C3380CC4-5D6E-409C-BE32-E72D297353CC}">
              <c16:uniqueId val="{00000009-562C-4892-A52E-8DC12371F88C}"/>
            </c:ext>
          </c:extLst>
        </c:ser>
        <c:dLbls>
          <c:showLegendKey val="0"/>
          <c:showVal val="0"/>
          <c:showCatName val="0"/>
          <c:showSerName val="0"/>
          <c:showPercent val="0"/>
          <c:showBubbleSize val="0"/>
        </c:dLbls>
        <c:gapWidth val="150"/>
        <c:overlap val="100"/>
        <c:axId val="145545512"/>
        <c:axId val="145548648"/>
      </c:barChart>
      <c:catAx>
        <c:axId val="14554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48648"/>
        <c:crosses val="autoZero"/>
        <c:auto val="1"/>
        <c:lblAlgn val="ctr"/>
        <c:lblOffset val="100"/>
        <c:tickLblSkip val="1"/>
        <c:tickMarkSkip val="1"/>
        <c:noMultiLvlLbl val="0"/>
      </c:catAx>
      <c:valAx>
        <c:axId val="14554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5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457</c:v>
                </c:pt>
                <c:pt idx="5">
                  <c:v>482</c:v>
                </c:pt>
                <c:pt idx="8">
                  <c:v>492</c:v>
                </c:pt>
                <c:pt idx="11">
                  <c:v>502</c:v>
                </c:pt>
                <c:pt idx="14">
                  <c:v>509</c:v>
                </c:pt>
              </c:numCache>
            </c:numRef>
          </c:val>
          <c:extLst>
            <c:ext xmlns:c16="http://schemas.microsoft.com/office/drawing/2014/chart" uri="{C3380CC4-5D6E-409C-BE32-E72D297353CC}">
              <c16:uniqueId val="{00000000-D350-41DB-8512-734DDBDA79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50-41DB-8512-734DDBDA79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50-41DB-8512-734DDBDA79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13</c:v>
                </c:pt>
                <c:pt idx="9">
                  <c:v>14</c:v>
                </c:pt>
                <c:pt idx="12">
                  <c:v>15</c:v>
                </c:pt>
              </c:numCache>
            </c:numRef>
          </c:val>
          <c:extLst>
            <c:ext xmlns:c16="http://schemas.microsoft.com/office/drawing/2014/chart" uri="{C3380CC4-5D6E-409C-BE32-E72D297353CC}">
              <c16:uniqueId val="{00000003-D350-41DB-8512-734DDBDA79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215</c:v>
                </c:pt>
                <c:pt idx="3">
                  <c:v>207</c:v>
                </c:pt>
                <c:pt idx="6">
                  <c:v>202</c:v>
                </c:pt>
                <c:pt idx="9">
                  <c:v>197</c:v>
                </c:pt>
                <c:pt idx="12">
                  <c:v>191</c:v>
                </c:pt>
              </c:numCache>
            </c:numRef>
          </c:val>
          <c:extLst>
            <c:ext xmlns:c16="http://schemas.microsoft.com/office/drawing/2014/chart" uri="{C3380CC4-5D6E-409C-BE32-E72D297353CC}">
              <c16:uniqueId val="{00000004-D350-41DB-8512-734DDBDA79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0-41DB-8512-734DDBDA79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50-41DB-8512-734DDBDA79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437</c:v>
                </c:pt>
                <c:pt idx="3">
                  <c:v>529</c:v>
                </c:pt>
                <c:pt idx="6">
                  <c:v>494</c:v>
                </c:pt>
                <c:pt idx="9">
                  <c:v>492</c:v>
                </c:pt>
                <c:pt idx="12">
                  <c:v>496</c:v>
                </c:pt>
              </c:numCache>
            </c:numRef>
          </c:val>
          <c:extLst>
            <c:ext xmlns:c16="http://schemas.microsoft.com/office/drawing/2014/chart" uri="{C3380CC4-5D6E-409C-BE32-E72D297353CC}">
              <c16:uniqueId val="{00000007-D350-41DB-8512-734DDBDA79C7}"/>
            </c:ext>
          </c:extLst>
        </c:ser>
        <c:dLbls>
          <c:showLegendKey val="0"/>
          <c:showVal val="0"/>
          <c:showCatName val="0"/>
          <c:showSerName val="0"/>
          <c:showPercent val="0"/>
          <c:showBubbleSize val="0"/>
        </c:dLbls>
        <c:gapWidth val="100"/>
        <c:overlap val="100"/>
        <c:axId val="145545904"/>
        <c:axId val="14554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209</c:v>
                </c:pt>
                <c:pt idx="2">
                  <c:v>#N/A</c:v>
                </c:pt>
                <c:pt idx="3">
                  <c:v>#N/A</c:v>
                </c:pt>
                <c:pt idx="4">
                  <c:v>270</c:v>
                </c:pt>
                <c:pt idx="5">
                  <c:v>#N/A</c:v>
                </c:pt>
                <c:pt idx="6">
                  <c:v>#N/A</c:v>
                </c:pt>
                <c:pt idx="7">
                  <c:v>217</c:v>
                </c:pt>
                <c:pt idx="8">
                  <c:v>#N/A</c:v>
                </c:pt>
                <c:pt idx="9">
                  <c:v>#N/A</c:v>
                </c:pt>
                <c:pt idx="10">
                  <c:v>201</c:v>
                </c:pt>
                <c:pt idx="11">
                  <c:v>#N/A</c:v>
                </c:pt>
                <c:pt idx="12">
                  <c:v>#N/A</c:v>
                </c:pt>
                <c:pt idx="13">
                  <c:v>193</c:v>
                </c:pt>
                <c:pt idx="14">
                  <c:v>#N/A</c:v>
                </c:pt>
              </c:numCache>
            </c:numRef>
          </c:val>
          <c:smooth val="0"/>
          <c:extLst>
            <c:ext xmlns:c16="http://schemas.microsoft.com/office/drawing/2014/chart" uri="{C3380CC4-5D6E-409C-BE32-E72D297353CC}">
              <c16:uniqueId val="{00000008-D350-41DB-8512-734DDBDA79C7}"/>
            </c:ext>
          </c:extLst>
        </c:ser>
        <c:dLbls>
          <c:showLegendKey val="0"/>
          <c:showVal val="0"/>
          <c:showCatName val="0"/>
          <c:showSerName val="0"/>
          <c:showPercent val="0"/>
          <c:showBubbleSize val="0"/>
        </c:dLbls>
        <c:marker val="1"/>
        <c:smooth val="0"/>
        <c:axId val="145545904"/>
        <c:axId val="145547080"/>
      </c:lineChart>
      <c:catAx>
        <c:axId val="14554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47080"/>
        <c:crosses val="autoZero"/>
        <c:auto val="1"/>
        <c:lblAlgn val="ctr"/>
        <c:lblOffset val="100"/>
        <c:tickLblSkip val="1"/>
        <c:tickMarkSkip val="1"/>
        <c:noMultiLvlLbl val="0"/>
      </c:catAx>
      <c:valAx>
        <c:axId val="14554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5608</c:v>
                </c:pt>
                <c:pt idx="5">
                  <c:v>5625</c:v>
                </c:pt>
                <c:pt idx="8">
                  <c:v>5506</c:v>
                </c:pt>
                <c:pt idx="11">
                  <c:v>5408</c:v>
                </c:pt>
                <c:pt idx="14">
                  <c:v>5586</c:v>
                </c:pt>
              </c:numCache>
            </c:numRef>
          </c:val>
          <c:extLst>
            <c:ext xmlns:c16="http://schemas.microsoft.com/office/drawing/2014/chart" uri="{C3380CC4-5D6E-409C-BE32-E72D297353CC}">
              <c16:uniqueId val="{00000000-AB21-4FFF-A34D-0542477D7F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55</c:v>
                </c:pt>
              </c:numCache>
            </c:numRef>
          </c:val>
          <c:extLst>
            <c:ext xmlns:c16="http://schemas.microsoft.com/office/drawing/2014/chart" uri="{C3380CC4-5D6E-409C-BE32-E72D297353CC}">
              <c16:uniqueId val="{00000001-AB21-4FFF-A34D-0542477D7F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2332</c:v>
                </c:pt>
                <c:pt idx="5">
                  <c:v>2513</c:v>
                </c:pt>
                <c:pt idx="8">
                  <c:v>2365</c:v>
                </c:pt>
                <c:pt idx="11">
                  <c:v>2455</c:v>
                </c:pt>
                <c:pt idx="14">
                  <c:v>2608</c:v>
                </c:pt>
              </c:numCache>
            </c:numRef>
          </c:val>
          <c:extLst>
            <c:ext xmlns:c16="http://schemas.microsoft.com/office/drawing/2014/chart" uri="{C3380CC4-5D6E-409C-BE32-E72D297353CC}">
              <c16:uniqueId val="{00000002-AB21-4FFF-A34D-0542477D7F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21-4FFF-A34D-0542477D7F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21-4FFF-A34D-0542477D7F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1-4FFF-A34D-0542477D7F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c:v>
                </c:pt>
                <c:pt idx="3">
                  <c:v>697</c:v>
                </c:pt>
                <c:pt idx="6">
                  <c:v>638</c:v>
                </c:pt>
                <c:pt idx="9">
                  <c:v>619</c:v>
                </c:pt>
                <c:pt idx="12">
                  <c:v>577</c:v>
                </c:pt>
              </c:numCache>
            </c:numRef>
          </c:val>
          <c:extLst>
            <c:ext xmlns:c16="http://schemas.microsoft.com/office/drawing/2014/chart" uri="{C3380CC4-5D6E-409C-BE32-E72D297353CC}">
              <c16:uniqueId val="{00000006-AB21-4FFF-A34D-0542477D7F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83</c:v>
                </c:pt>
                <c:pt idx="6">
                  <c:v>97</c:v>
                </c:pt>
                <c:pt idx="9">
                  <c:v>134</c:v>
                </c:pt>
                <c:pt idx="12">
                  <c:v>146</c:v>
                </c:pt>
              </c:numCache>
            </c:numRef>
          </c:val>
          <c:extLst>
            <c:ext xmlns:c16="http://schemas.microsoft.com/office/drawing/2014/chart" uri="{C3380CC4-5D6E-409C-BE32-E72D297353CC}">
              <c16:uniqueId val="{00000007-AB21-4FFF-A34D-0542477D7F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1614</c:v>
                </c:pt>
                <c:pt idx="3">
                  <c:v>1550</c:v>
                </c:pt>
                <c:pt idx="6">
                  <c:v>1431</c:v>
                </c:pt>
                <c:pt idx="9">
                  <c:v>1328</c:v>
                </c:pt>
                <c:pt idx="12">
                  <c:v>1320</c:v>
                </c:pt>
              </c:numCache>
            </c:numRef>
          </c:val>
          <c:extLst>
            <c:ext xmlns:c16="http://schemas.microsoft.com/office/drawing/2014/chart" uri="{C3380CC4-5D6E-409C-BE32-E72D297353CC}">
              <c16:uniqueId val="{00000008-AB21-4FFF-A34D-0542477D7F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21-4FFF-A34D-0542477D7F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5191</c:v>
                </c:pt>
                <c:pt idx="3">
                  <c:v>5073</c:v>
                </c:pt>
                <c:pt idx="6">
                  <c:v>4988</c:v>
                </c:pt>
                <c:pt idx="9">
                  <c:v>4906</c:v>
                </c:pt>
                <c:pt idx="12">
                  <c:v>5224</c:v>
                </c:pt>
              </c:numCache>
            </c:numRef>
          </c:val>
          <c:extLst>
            <c:ext xmlns:c16="http://schemas.microsoft.com/office/drawing/2014/chart" uri="{C3380CC4-5D6E-409C-BE32-E72D297353CC}">
              <c16:uniqueId val="{0000000A-AB21-4FFF-A34D-0542477D7F5C}"/>
            </c:ext>
          </c:extLst>
        </c:ser>
        <c:dLbls>
          <c:showLegendKey val="0"/>
          <c:showVal val="0"/>
          <c:showCatName val="0"/>
          <c:showSerName val="0"/>
          <c:showPercent val="0"/>
          <c:showBubbleSize val="0"/>
        </c:dLbls>
        <c:gapWidth val="100"/>
        <c:overlap val="100"/>
        <c:axId val="145543552"/>
        <c:axId val="145541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21-4FFF-A34D-0542477D7F5C}"/>
            </c:ext>
          </c:extLst>
        </c:ser>
        <c:dLbls>
          <c:showLegendKey val="0"/>
          <c:showVal val="0"/>
          <c:showCatName val="0"/>
          <c:showSerName val="0"/>
          <c:showPercent val="0"/>
          <c:showBubbleSize val="0"/>
        </c:dLbls>
        <c:marker val="1"/>
        <c:smooth val="0"/>
        <c:axId val="145543552"/>
        <c:axId val="145541592"/>
      </c:lineChart>
      <c:catAx>
        <c:axId val="1455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541592"/>
        <c:crosses val="autoZero"/>
        <c:auto val="1"/>
        <c:lblAlgn val="ctr"/>
        <c:lblOffset val="100"/>
        <c:tickLblSkip val="1"/>
        <c:tickMarkSkip val="1"/>
        <c:noMultiLvlLbl val="0"/>
      </c:catAx>
      <c:valAx>
        <c:axId val="14554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874</c:v>
                </c:pt>
                <c:pt idx="1">
                  <c:v>876</c:v>
                </c:pt>
                <c:pt idx="2">
                  <c:v>877</c:v>
                </c:pt>
              </c:numCache>
            </c:numRef>
          </c:val>
          <c:extLst>
            <c:ext xmlns:c16="http://schemas.microsoft.com/office/drawing/2014/chart" uri="{C3380CC4-5D6E-409C-BE32-E72D297353CC}">
              <c16:uniqueId val="{00000000-1DD0-41FB-9DC2-DCB439CB91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921</c:v>
                </c:pt>
                <c:pt idx="1">
                  <c:v>984</c:v>
                </c:pt>
                <c:pt idx="2">
                  <c:v>1091</c:v>
                </c:pt>
              </c:numCache>
            </c:numRef>
          </c:val>
          <c:extLst>
            <c:ext xmlns:c16="http://schemas.microsoft.com/office/drawing/2014/chart" uri="{C3380CC4-5D6E-409C-BE32-E72D297353CC}">
              <c16:uniqueId val="{00000001-1DD0-41FB-9DC2-DCB439CB91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974</c:v>
                </c:pt>
                <c:pt idx="1">
                  <c:v>966</c:v>
                </c:pt>
                <c:pt idx="2">
                  <c:v>1062</c:v>
                </c:pt>
              </c:numCache>
            </c:numRef>
          </c:val>
          <c:extLst>
            <c:ext xmlns:c16="http://schemas.microsoft.com/office/drawing/2014/chart" uri="{C3380CC4-5D6E-409C-BE32-E72D297353CC}">
              <c16:uniqueId val="{00000002-1DD0-41FB-9DC2-DCB439CB9156}"/>
            </c:ext>
          </c:extLst>
        </c:ser>
        <c:dLbls>
          <c:showLegendKey val="0"/>
          <c:showVal val="0"/>
          <c:showCatName val="0"/>
          <c:showSerName val="0"/>
          <c:showPercent val="0"/>
          <c:showBubbleSize val="0"/>
        </c:dLbls>
        <c:gapWidth val="120"/>
        <c:overlap val="100"/>
        <c:axId val="145542768"/>
        <c:axId val="380919704"/>
      </c:barChart>
      <c:catAx>
        <c:axId val="14554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919704"/>
        <c:crosses val="autoZero"/>
        <c:auto val="1"/>
        <c:lblAlgn val="ctr"/>
        <c:lblOffset val="100"/>
        <c:tickLblSkip val="1"/>
        <c:tickMarkSkip val="1"/>
        <c:noMultiLvlLbl val="0"/>
      </c:catAx>
      <c:valAx>
        <c:axId val="380919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54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{BB00AC8A-B8E3-4834-A11D-C9442DEE6B56}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33-491A-A9AC-C87EFAC9F4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{6F53F85D-F3F4-4188-BA42-D48A6CF2C199}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33-491A-A9AC-C87EFAC9F4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{2FCE25CB-D1E4-4E72-AC51-FDB97F7168CD}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33-491A-A9AC-C87EFAC9F4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{0935650A-DDB8-4FAB-A99D-3E333B2BF7F8}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33-491A-A9AC-C87EFAC9F4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{98492418-C300-4918-8DA3-3EAA1E79F99A}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33-491A-A9AC-C87EFAC9F4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{3D7D8A62-8ADA-44D3-969C-9E41A5C353CF}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33-491A-A9AC-C87EFAC9F4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{CAD8A2BA-DAEC-42AC-82D4-44A26EDFD0D4}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33-491A-A9AC-C87EFAC9F4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{C2C9013E-4DCE-4471-BA09-4796C4B28230}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33-491A-A9AC-C87EFAC9F4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{19933120-FF62-4BDB-8FBC-84B6147803FF}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33-491A-A9AC-C87EFAC9F4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16">
                  <c:v>62.9</c:v>
                </c:pt>
                <c:pt idx="24">
                  <c:v>64.099999999999994</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33-491A-A9AC-C87EFAC9F4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{C1C7A189-7BDC-42F9-9B25-C3735ADE424D}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33-491A-A9AC-C87EFAC9F4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{FC208A69-94E6-4A91-859B-F9637D97033F}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33-491A-A9AC-C87EFAC9F4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{03F6C049-04E2-4181-94BE-ACCAB40C0685}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33-491A-A9AC-C87EFAC9F4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{C36F72BD-E12C-45A6-8F29-786DEE6F2BB4}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33-491A-A9AC-C87EFAC9F4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{9A5CF898-6A6C-4A3F-AED5-A4AE1021547A}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33-491A-A9AC-C87EFAC9F4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{9EA9A670-5ACF-494A-9054-101F1787EFBB}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33-491A-A9AC-C87EFAC9F4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{38EE46BF-D353-4803-9B70-7FFD0D26C992}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33-491A-A9AC-C87EFAC9F4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{02FC7952-BC0F-46B2-9A1A-D0944729A4CF}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33-491A-A9AC-C87EFAC9F4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{8F8DCDF0-2765-4711-A129-A6FF5F1F6CAB}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33-491A-A9AC-C87EFAC9F4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16">
                  <c:v>63.4</c:v>
                </c:pt>
                <c:pt idx="24">
                  <c:v>63.3</c:v>
                </c:pt>
                <c:pt idx="32">
                  <c:v>62.8</c:v>
                </c:pt>
              </c:numCache>
            </c:numRef>
          </c:xVal>
          <c:yVal>
            <c:numRef>
              <c:f>公会計指標分析・財政指標組合せ分析表!$BP$55:$DC$55</c:f>
              <c:numCache>
                <c:formatCode>#,##0.0;"▲ "#,##0.0</c:formatCode>
                <c:ptCount val="40"/>
                <c:pt idx="0">
                  <c:v>25.4</c:v>
                </c:pt>
                <c:pt idx="16">
                  <c:v>7.7</c:v>
                </c:pt>
                <c:pt idx="24">
                  <c:v>3.2</c:v>
                </c:pt>
                <c:pt idx="32">
                  <c:v>3.4</c:v>
                </c:pt>
              </c:numCache>
            </c:numRef>
          </c:yVal>
          <c:smooth val="0"/>
          <c:extLst>
            <c:ext xmlns:c16="http://schemas.microsoft.com/office/drawing/2014/chart" uri="{C3380CC4-5D6E-409C-BE32-E72D297353CC}">
              <c16:uniqueId val="{00000013-1633-491A-A9AC-C87EFAC9F43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{312119E5-A3E6-41C9-8888-82F3D2EAC33C}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E8-4A96-AAA8-691C9368D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{B904ED75-8F63-425C-8248-A34509BF9F5B}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E8-4A96-AAA8-691C9368D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{C2012F23-02D4-4C85-80BA-0552E32865BB}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E8-4A96-AAA8-691C9368D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{984384FF-71C0-4D4C-A7E8-CA7F1CC97400}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E8-4A96-AAA8-691C9368D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{914E3A66-59FE-4ABD-959A-3FCBD3CD73F2}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E8-4A96-AAA8-691C9368D7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{3AB2E769-21D6-4950-85F9-3627EADDBBCE}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E8-4A96-AAA8-691C9368D7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{7943BA0A-0879-45B0-AD96-8A3F490A8D05}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E8-4A96-AAA8-691C9368D73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{12A5C734-7934-4A9E-9116-CC96589A7D92}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E8-4A96-AAA8-691C9368D73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{8EE688FA-64A8-4E2D-B263-B43159F1BB1C}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E8-4A96-AAA8-691C9368D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9.4</c:v>
                </c:pt>
                <c:pt idx="16">
                  <c:v>9.6</c:v>
                </c:pt>
                <c:pt idx="24">
                  <c:v>9.6</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E8-4A96-AAA8-691C9368D7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{0C65CD90-89B1-437D-8D32-29202A2F44E4}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E8-4A96-AAA8-691C9368D7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{B0F86D6A-67DC-44A5-B6B0-D4E971283278}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E8-4A96-AAA8-691C9368D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{1B6AB856-3896-419D-A272-20DBA651D191}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E8-4A96-AAA8-691C9368D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{F3607546-0B74-496B-B2CF-6233D3A17DF7}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E8-4A96-AAA8-691C9368D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{6EFD0756-AD5A-43DB-9C59-AF62C929D8A7}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E8-4A96-AAA8-691C9368D73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{E160A5B9-3388-458B-B117-F137104CB295}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E8-4A96-AAA8-691C9368D7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{3212FA58-C1A5-4054-BADA-7F10A015FFF5}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E8-4A96-AAA8-691C9368D73C}"/>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{A8EB0ECB-3015-4698-A705-2FA8F9B114A2}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E8-4A96-AAA8-691C9368D73C}"/>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{9EA558BA-9DBF-469A-B1A0-9B932DB51423}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E8-4A96-AAA8-691C9368D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3E8-4A96-AAA8-691C9368D73C}"/>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数値上では特筆すべき変化が見られる点はないが、令和３年度以降の見込として、元利償還金が約</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百万円を超える水準となる予定である。さらには小学校施設整備といった大型事業も控えており、地方債残高の急増が見込まれる。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これに対応する大きな要素である算入公債費等に留意し、算入率の高い地方債を活用した上で、減債基金の計画的な積増しで将来の財政負担を軽減することとしている。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今年度は情報通信基盤設備に係る</a:t>
          </a:r>
          <a:r>
            <a:rPr kumimoji="1" lang="en-US" altLang="ja-JP" sz="1400" baseline="0">
              <a:latin typeface="ＭＳ ゴシック" pitchFamily="49" charset="-128"/>
              <a:ea typeface="ＭＳ ゴシック" pitchFamily="49" charset="-128"/>
            </a:rPr>
            <a:t>FTTH</a:t>
          </a:r>
          <a:r>
            <a:rPr kumimoji="1" lang="ja-JP" altLang="en-US" sz="1400" baseline="0">
              <a:latin typeface="ＭＳ ゴシック" pitchFamily="49" charset="-128"/>
              <a:ea typeface="ＭＳ ゴシック" pitchFamily="49" charset="-128"/>
            </a:rPr>
            <a:t>方式化への大規模な改修工事を実施（起債発行額約</a:t>
          </a:r>
          <a:r>
            <a:rPr kumimoji="1" lang="en-US" altLang="ja-JP" sz="1400" baseline="0">
              <a:latin typeface="ＭＳ ゴシック" pitchFamily="49" charset="-128"/>
              <a:ea typeface="ＭＳ ゴシック" pitchFamily="49" charset="-128"/>
            </a:rPr>
            <a:t>370</a:t>
          </a:r>
          <a:r>
            <a:rPr kumimoji="1" lang="ja-JP" altLang="en-US" sz="1400" baseline="0">
              <a:latin typeface="ＭＳ ゴシック" pitchFamily="49" charset="-128"/>
              <a:ea typeface="ＭＳ ゴシック" pitchFamily="49" charset="-128"/>
            </a:rPr>
            <a:t>百万円）したため、将来負担額としては前年度から増加している。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で、充当可能財源等については、交付税算入率の高い過疎債を主に活用していること、及び将来負担に備えた基金の積み増しを行っていることから、引き続き公債費等義務的経費に十分に対応が可能な財政状況と言え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令和３年度から本格化する小学校施設整備事業に係る地方債の増加を見据えて、減債基金に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百万円の積み増しを行ったこと、及び高勢地区多目的ホール新築事業の実施に伴い、所要の財源となる電源立地地域対策交付金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百万円の積立額を計上している。一方で取り崩しについては、森林整備基金など積極的に活用すべき基金の取り崩しを行ったものの、全体で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百万円に留まったことから、基金全体の残高が増加することとなった。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各基金の設置目的に沿って、活用計画を随時見直しており、現時点では老朽化施設の改修等複数の施設整備事業に備えて、基金全体としての額は令和３年度までは増加する見込みである。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・ふるさと応援基金：①三朝温泉及び町の振興　②次代を担う子どもが育つ教育　③新型コロナウイルス対策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・電源立地地域対策交付金基金：①地域振興計画作成等措置　②公共用施設の整備、維持補修及び維持運営等　③地場産業振興支援等の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　④企業導入、産業活性化措置　⑤福祉対策措置　⑥企業立地資金貸付　⑦給付金加算等措置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・電源立地地域対策交付金基金：令和２年度から令和３年度にかけて実施の高勢地区多目的ホール新築事業へ充当するため、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交付金全額を積立たことによる増加。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・公共施設営繕基金：施設利用料等の基準積立てを行ったことによる増加。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百万円積み増しした一方で、町の活性化事業などに対する取り崩し額が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留まったことによる増加。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・公共施設営繕基金：庁舎をはじめとした公共用施設の整備、改修等に備えて、施設利用料等を積立てることとしている。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・ふるさと応援基金：当年度のふるさと応援寄附金を積立て、後年度の学校施設整備事業等に活用することとしている。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利子相当額１百万円を積み立てた一方で、取り崩しが不要であったことによる増加。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百万円の３割を下限として、将来の小学校施設整備に係る公債費負担を見据えた積み増しを行ったことによる増加。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上記の過疎対策事業（ソフト分）に係る基準積立てに加えて、今後想定される大型事業の実現化に向け、毎年度計画的に積立てることとしている。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有形固定資産減価償却率について、引き続き数値が上昇しており、全国平均及び類似団体内においても高い水準となっている。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保有施設については、原則維持の方針をとっていることもあり、令和２年度もインフラ及びハコモノ施設ともに改修を行ったところである。今後も施設の長寿命化工事を行い、本比率について高い指標の中での保全管理に努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61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143933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618003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93557</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61368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132097</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103" name="n_4mainValue有形固定資産減価償却率">
          <a:extLst>
            <a:ext uri="{FF2B5EF4-FFF2-40B4-BE49-F238E27FC236}">
              <a16:creationId xmlns:a16="http://schemas.microsoft.com/office/drawing/2014/main" id="{00000000-0008-0000-0D00-000067000000}"/>
            </a:ext>
          </a:extLst>
        </xdr:cNvPr>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地方債の発行額に対して減債基金を積み増しするなど、将来負担を見据えた財政運営が継続できており、各平均値を下回る水準を維持している。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令和４年度に本格化する小学校施設の整備事業に伴い、地方債の発行額が急増することが見込まれるため、本指標も同様に高くなるが、償還期間を長期化した上で基金活用するなどの対策をとる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D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5" name="債務償還比率最小値テキスト">
          <a:extLst>
            <a:ext uri="{FF2B5EF4-FFF2-40B4-BE49-F238E27FC236}">
              <a16:creationId xmlns:a16="http://schemas.microsoft.com/office/drawing/2014/main" id="{00000000-0008-0000-0D00-000087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7" name="債務償還比率最大値テキスト">
          <a:extLst>
            <a:ext uri="{FF2B5EF4-FFF2-40B4-BE49-F238E27FC236}">
              <a16:creationId xmlns:a16="http://schemas.microsoft.com/office/drawing/2014/main" id="{00000000-0008-0000-0D00-000089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9" name="債務償還比率平均値テキスト">
          <a:extLst>
            <a:ext uri="{FF2B5EF4-FFF2-40B4-BE49-F238E27FC236}">
              <a16:creationId xmlns:a16="http://schemas.microsoft.com/office/drawing/2014/main" id="{00000000-0008-0000-0D00-00008B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54574</xdr:rowOff>
    </xdr:from>
    <xdr:to>
      <xdr:col>76</xdr:col>
      <xdr:colOff>73025</xdr:colOff>
      <xdr:row>28</xdr:row>
      <xdr:rowOff>156174</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744700" y="56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77451</xdr:rowOff>
    </xdr:from>
    <xdr:ext cx="469744" cy="259045"/>
    <xdr:sp macro="" textlink="">
      <xdr:nvSpPr>
        <xdr:cNvPr id="151" name="債務償還比率該当値テキスト">
          <a:extLst>
            <a:ext uri="{FF2B5EF4-FFF2-40B4-BE49-F238E27FC236}">
              <a16:creationId xmlns:a16="http://schemas.microsoft.com/office/drawing/2014/main" id="{00000000-0008-0000-0D00-000097000000}"/>
            </a:ext>
          </a:extLst>
        </xdr:cNvPr>
        <xdr:cNvSpPr txBox="1"/>
      </xdr:nvSpPr>
      <xdr:spPr>
        <a:xfrm>
          <a:off x="14846300" y="54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67630</xdr:rowOff>
    </xdr:from>
    <xdr:to>
      <xdr:col>72</xdr:col>
      <xdr:colOff>123825</xdr:colOff>
      <xdr:row>28</xdr:row>
      <xdr:rowOff>169230</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4033500" y="5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105374</xdr:rowOff>
    </xdr:from>
    <xdr:to>
      <xdr:col>76</xdr:col>
      <xdr:colOff>22225</xdr:colOff>
      <xdr:row>28</xdr:row>
      <xdr:rowOff>118430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4084300" y="5677499"/>
          <a:ext cx="711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3271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118430</xdr:rowOff>
    </xdr:from>
    <xdr:to>
      <xdr:col>72</xdr:col>
      <xdr:colOff>73025</xdr:colOff>
      <xdr:row>28</xdr:row>
      <xdr:rowOff>160274</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3322300" y="5690555"/>
          <a:ext cx="762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116568</xdr:rowOff>
    </xdr:from>
    <xdr:to>
      <xdr:col>64</xdr:col>
      <xdr:colOff>123825</xdr:colOff>
      <xdr:row>29</xdr:row>
      <xdr:rowOff>46718</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2509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160274</xdr:rowOff>
    </xdr:from>
    <xdr:to>
      <xdr:col>68</xdr:col>
      <xdr:colOff>73025</xdr:colOff>
      <xdr:row>28</xdr:row>
      <xdr:rowOff>167368</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2560300" y="5732399"/>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138878</xdr:rowOff>
    </xdr:from>
    <xdr:to>
      <xdr:col>60</xdr:col>
      <xdr:colOff>123825</xdr:colOff>
      <xdr:row>29</xdr:row>
      <xdr:rowOff>69028</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1747500" y="5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167368</xdr:rowOff>
    </xdr:from>
    <xdr:to>
      <xdr:col>64</xdr:col>
      <xdr:colOff>73025</xdr:colOff>
      <xdr:row>29</xdr:row>
      <xdr:rowOff>18228</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1798300" y="5739493"/>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0" name="n_1aveValue債務償還比率">
          <a:extLst>
            <a:ext uri="{FF2B5EF4-FFF2-40B4-BE49-F238E27FC236}">
              <a16:creationId xmlns:a16="http://schemas.microsoft.com/office/drawing/2014/main" id="{00000000-0008-0000-0D00-0000A0000000}"/>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1" name="n_2aveValue債務償還比率">
          <a:extLst>
            <a:ext uri="{FF2B5EF4-FFF2-40B4-BE49-F238E27FC236}">
              <a16:creationId xmlns:a16="http://schemas.microsoft.com/office/drawing/2014/main" id="{00000000-0008-0000-0D00-0000A1000000}"/>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2" name="n_3aveValue債務償還比率">
          <a:extLst>
            <a:ext uri="{FF2B5EF4-FFF2-40B4-BE49-F238E27FC236}">
              <a16:creationId xmlns:a16="http://schemas.microsoft.com/office/drawing/2014/main" id="{00000000-0008-0000-0D00-0000A2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3" name="n_4aveValue債務償還比率">
          <a:extLst>
            <a:ext uri="{FF2B5EF4-FFF2-40B4-BE49-F238E27FC236}">
              <a16:creationId xmlns:a16="http://schemas.microsoft.com/office/drawing/2014/main" id="{00000000-0008-0000-0D00-0000A3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14307</xdr:rowOff>
    </xdr:from>
    <xdr:ext cx="469744" cy="259045"/>
    <xdr:sp macro="" textlink="">
      <xdr:nvSpPr>
        <xdr:cNvPr id="164" name="n_1mainValue債務償還比率">
          <a:extLst>
            <a:ext uri="{FF2B5EF4-FFF2-40B4-BE49-F238E27FC236}">
              <a16:creationId xmlns:a16="http://schemas.microsoft.com/office/drawing/2014/main" id="{00000000-0008-0000-0D00-0000A4000000}"/>
            </a:ext>
          </a:extLst>
        </xdr:cNvPr>
        <xdr:cNvSpPr txBox="1"/>
      </xdr:nvSpPr>
      <xdr:spPr>
        <a:xfrm>
          <a:off x="13836727" y="54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5" name="n_2mainValue債務償還比率">
          <a:extLst>
            <a:ext uri="{FF2B5EF4-FFF2-40B4-BE49-F238E27FC236}">
              <a16:creationId xmlns:a16="http://schemas.microsoft.com/office/drawing/2014/main" id="{00000000-0008-0000-0D00-0000A5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63245</xdr:rowOff>
    </xdr:from>
    <xdr:ext cx="469744" cy="259045"/>
    <xdr:sp macro="" textlink="">
      <xdr:nvSpPr>
        <xdr:cNvPr id="166" name="n_3mainValue債務償還比率">
          <a:extLst>
            <a:ext uri="{FF2B5EF4-FFF2-40B4-BE49-F238E27FC236}">
              <a16:creationId xmlns:a16="http://schemas.microsoft.com/office/drawing/2014/main" id="{00000000-0008-0000-0D00-0000A6000000}"/>
            </a:ext>
          </a:extLst>
        </xdr:cNvPr>
        <xdr:cNvSpPr txBox="1"/>
      </xdr:nvSpPr>
      <xdr:spPr>
        <a:xfrm>
          <a:off x="12325427" y="5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85555</xdr:rowOff>
    </xdr:from>
    <xdr:ext cx="469744" cy="259045"/>
    <xdr:sp macro="" textlink="">
      <xdr:nvSpPr>
        <xdr:cNvPr id="167" name="n_4mainValue債務償還比率">
          <a:extLst>
            <a:ext uri="{FF2B5EF4-FFF2-40B4-BE49-F238E27FC236}">
              <a16:creationId xmlns:a16="http://schemas.microsoft.com/office/drawing/2014/main" id="{00000000-0008-0000-0D00-0000A7000000}"/>
            </a:ext>
          </a:extLst>
        </xdr:cNvPr>
        <xdr:cNvSpPr txBox="1"/>
      </xdr:nvSpPr>
      <xdr:spPr>
        <a:xfrm>
          <a:off x="11563427" y="54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65422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76835</xdr:rowOff>
    </xdr:from>
    <xdr:to>
      <xdr:col>6</xdr:col>
      <xdr:colOff>38100</xdr:colOff>
      <xdr:row>37</xdr:row>
      <xdr:rowOff>6985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23512</xdr:rowOff>
    </xdr:from>
    <xdr:ext cx="405111" cy="259045"/>
    <xdr:sp macro="" textlink="">
      <xdr:nvSpPr>
        <xdr:cNvPr id="86" name="n_4mainValue【道路】&#10;有形固定資産減価償却率">
          <a:extLst>
            <a:ext uri="{FF2B5EF4-FFF2-40B4-BE49-F238E27FC236}">
              <a16:creationId xmlns:a16="http://schemas.microsoft.com/office/drawing/2014/main" id="{00000000-0008-0000-0E00-000056000000}"/>
            </a:ext>
          </a:extLst>
        </xdr:cNvPr>
        <xdr:cNvSpPr txBox="1"/>
      </xdr:nvSpPr>
      <xdr:spPr>
        <a:xfrm>
          <a:off x="927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62662</xdr:rowOff>
    </xdr:from>
    <xdr:to>
      <xdr:col>55</xdr:col>
      <xdr:colOff>50800</xdr:colOff>
      <xdr:row>40</xdr:row>
      <xdr:rowOff>164262</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9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41089</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89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86692</xdr:rowOff>
    </xdr:from>
    <xdr:to>
      <xdr:col>50</xdr:col>
      <xdr:colOff>165100</xdr:colOff>
      <xdr:row>40</xdr:row>
      <xdr:rowOff>16842</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7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137492</xdr:rowOff>
    </xdr:from>
    <xdr:to>
      <xdr:col>55</xdr:col>
      <xdr:colOff>0</xdr:colOff>
      <xdr:row>40</xdr:row>
      <xdr:rowOff>113462</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9639300" y="6824042"/>
          <a:ext cx="838200" cy="14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90551</xdr:rowOff>
    </xdr:from>
    <xdr:to>
      <xdr:col>46</xdr:col>
      <xdr:colOff>38100</xdr:colOff>
      <xdr:row>40</xdr:row>
      <xdr:rowOff>20701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7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137492</xdr:rowOff>
    </xdr:from>
    <xdr:to>
      <xdr:col>50</xdr:col>
      <xdr:colOff>114300</xdr:colOff>
      <xdr:row>39</xdr:row>
      <xdr:rowOff>141351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824042"/>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77576</xdr:rowOff>
    </xdr:from>
    <xdr:to>
      <xdr:col>36</xdr:col>
      <xdr:colOff>165100</xdr:colOff>
      <xdr:row>41</xdr:row>
      <xdr:rowOff>7726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6921500" y="69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32777</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4" name="n_4aveValue【道路】&#10;一人当たり延長">
          <a:extLst>
            <a:ext uri="{FF2B5EF4-FFF2-40B4-BE49-F238E27FC236}">
              <a16:creationId xmlns:a16="http://schemas.microsoft.com/office/drawing/2014/main" id="{00000000-0008-0000-0E00-00008600000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33369</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65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37228</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170303</xdr:rowOff>
    </xdr:from>
    <xdr:ext cx="534377" cy="259045"/>
    <xdr:sp macro="" textlink="">
      <xdr:nvSpPr>
        <xdr:cNvPr id="137" name="n_4mainValue【道路】&#10;一人当たり延長">
          <a:extLst>
            <a:ext uri="{FF2B5EF4-FFF2-40B4-BE49-F238E27FC236}">
              <a16:creationId xmlns:a16="http://schemas.microsoft.com/office/drawing/2014/main" id="{00000000-0008-0000-0E00-000089000000}"/>
            </a:ext>
          </a:extLst>
        </xdr:cNvPr>
        <xdr:cNvSpPr txBox="1"/>
      </xdr:nvSpPr>
      <xdr:spPr>
        <a:xfrm>
          <a:off x="6705111" y="70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E00-0000B4000000}"/>
            </a:ext>
          </a:extLst>
        </xdr:cNvPr>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xdr:rowOff>
    </xdr:from>
    <xdr:to>
      <xdr:col>20</xdr:col>
      <xdr:colOff>38100</xdr:colOff>
      <xdr:row>62</xdr:row>
      <xdr:rowOff>104684</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3746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62</xdr:row>
      <xdr:rowOff>70213</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3797300" y="106837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53884</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2908300" y="1066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07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157134</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95811</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192" name="n_4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47151</xdr:rowOff>
    </xdr:from>
    <xdr:to>
      <xdr:col>55</xdr:col>
      <xdr:colOff>50800</xdr:colOff>
      <xdr:row>62</xdr:row>
      <xdr:rowOff>148751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6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70028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52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54851</xdr:rowOff>
    </xdr:from>
    <xdr:to>
      <xdr:col>50</xdr:col>
      <xdr:colOff>165100</xdr:colOff>
      <xdr:row>62</xdr:row>
      <xdr:rowOff>156451</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97951</xdr:rowOff>
    </xdr:from>
    <xdr:to>
      <xdr:col>55</xdr:col>
      <xdr:colOff>0</xdr:colOff>
      <xdr:row>62</xdr:row>
      <xdr:rowOff>105651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727851"/>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60890</xdr:rowOff>
    </xdr:from>
    <xdr:to>
      <xdr:col>46</xdr:col>
      <xdr:colOff>38100</xdr:colOff>
      <xdr:row>62</xdr:row>
      <xdr:rowOff>162490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6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105651</xdr:rowOff>
    </xdr:from>
    <xdr:to>
      <xdr:col>50</xdr:col>
      <xdr:colOff>114300</xdr:colOff>
      <xdr:row>62</xdr:row>
      <xdr:rowOff>111690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73555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71244</xdr:rowOff>
    </xdr:from>
    <xdr:to>
      <xdr:col>36</xdr:col>
      <xdr:colOff>165100</xdr:colOff>
      <xdr:row>63</xdr:row>
      <xdr:rowOff>1394</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6921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123979</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1528</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45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7567</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46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17921</xdr:rowOff>
    </xdr:from>
    <xdr:ext cx="599010" cy="259045"/>
    <xdr:sp macro="" textlink="">
      <xdr:nvSpPr>
        <xdr:cNvPr id="245" name="n_4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6672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168548</xdr:rowOff>
    </xdr:from>
    <xdr:to>
      <xdr:col>24</xdr:col>
      <xdr:colOff>114300</xdr:colOff>
      <xdr:row>86</xdr:row>
      <xdr:rowOff>98698</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83475</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465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47716</xdr:rowOff>
    </xdr:from>
    <xdr:to>
      <xdr:col>20</xdr:col>
      <xdr:colOff>38100</xdr:colOff>
      <xdr:row>86</xdr:row>
      <xdr:rowOff>149316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47898</xdr:rowOff>
    </xdr:from>
    <xdr:to>
      <xdr:col>24</xdr:col>
      <xdr:colOff>63500</xdr:colOff>
      <xdr:row>86</xdr:row>
      <xdr:rowOff>98516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3797300" y="1479259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98516</xdr:rowOff>
    </xdr:from>
    <xdr:to>
      <xdr:col>19</xdr:col>
      <xdr:colOff>177800</xdr:colOff>
      <xdr:row>86</xdr:row>
      <xdr:rowOff>155666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2908300" y="148432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101600</xdr:rowOff>
    </xdr:from>
    <xdr:to>
      <xdr:col>6</xdr:col>
      <xdr:colOff>38100</xdr:colOff>
      <xdr:row>87</xdr:row>
      <xdr:rowOff>31750</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07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164209</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E00-000029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140443</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22877</xdr:rowOff>
    </xdr:from>
    <xdr:ext cx="405111" cy="259045"/>
    <xdr:sp macro="" textlink="">
      <xdr:nvSpPr>
        <xdr:cNvPr id="300" name="n_4mainValue【公営住宅】&#10;有形固定資産減価償却率">
          <a:extLst>
            <a:ext uri="{FF2B5EF4-FFF2-40B4-BE49-F238E27FC236}">
              <a16:creationId xmlns:a16="http://schemas.microsoft.com/office/drawing/2014/main" id="{00000000-0008-0000-0E00-00002C010000}"/>
            </a:ext>
          </a:extLst>
        </xdr:cNvPr>
        <xdr:cNvSpPr txBox="1"/>
      </xdr:nvSpPr>
      <xdr:spPr>
        <a:xfrm>
          <a:off x="927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5" name="【公営住宅】&#10;一人当たり面積最小値テキスト">
          <a:extLst>
            <a:ext uri="{FF2B5EF4-FFF2-40B4-BE49-F238E27FC236}">
              <a16:creationId xmlns:a16="http://schemas.microsoft.com/office/drawing/2014/main" id="{00000000-0008-0000-0E00-000045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27" name="【公営住宅】&#10;一人当たり面積最大値テキスト">
          <a:extLst>
            <a:ext uri="{FF2B5EF4-FFF2-40B4-BE49-F238E27FC236}">
              <a16:creationId xmlns:a16="http://schemas.microsoft.com/office/drawing/2014/main" id="{00000000-0008-0000-0E00-000047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29" name="【公営住宅】&#10;一人当たり面積平均値テキスト">
          <a:extLst>
            <a:ext uri="{FF2B5EF4-FFF2-40B4-BE49-F238E27FC236}">
              <a16:creationId xmlns:a16="http://schemas.microsoft.com/office/drawing/2014/main" id="{00000000-0008-0000-0E00-000049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31877</xdr:rowOff>
    </xdr:from>
    <xdr:to>
      <xdr:col>55</xdr:col>
      <xdr:colOff>50800</xdr:colOff>
      <xdr:row>85</xdr:row>
      <xdr:rowOff>133477</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0426700" y="146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10304</xdr:rowOff>
    </xdr:from>
    <xdr:ext cx="469744" cy="259045"/>
    <xdr:sp macro="" textlink="">
      <xdr:nvSpPr>
        <xdr:cNvPr id="341" name="【公営住宅】&#10;一人当たり面積該当値テキスト">
          <a:extLst>
            <a:ext uri="{FF2B5EF4-FFF2-40B4-BE49-F238E27FC236}">
              <a16:creationId xmlns:a16="http://schemas.microsoft.com/office/drawing/2014/main" id="{00000000-0008-0000-0E00-000055010000}"/>
            </a:ext>
          </a:extLst>
        </xdr:cNvPr>
        <xdr:cNvSpPr txBox="1"/>
      </xdr:nvSpPr>
      <xdr:spPr>
        <a:xfrm>
          <a:off x="10515600" y="145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37401</xdr:rowOff>
    </xdr:from>
    <xdr:to>
      <xdr:col>50</xdr:col>
      <xdr:colOff>165100</xdr:colOff>
      <xdr:row>85</xdr:row>
      <xdr:rowOff>139001</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9588500" y="146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82677</xdr:rowOff>
    </xdr:from>
    <xdr:to>
      <xdr:col>55</xdr:col>
      <xdr:colOff>0</xdr:colOff>
      <xdr:row>85</xdr:row>
      <xdr:rowOff>88201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639300" y="14655927"/>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55499</xdr:rowOff>
    </xdr:from>
    <xdr:to>
      <xdr:col>46</xdr:col>
      <xdr:colOff>38100</xdr:colOff>
      <xdr:row>85</xdr:row>
      <xdr:rowOff>157099</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699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88201</xdr:rowOff>
    </xdr:from>
    <xdr:to>
      <xdr:col>50</xdr:col>
      <xdr:colOff>114300</xdr:colOff>
      <xdr:row>85</xdr:row>
      <xdr:rowOff>106299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8750300" y="1466145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64072</xdr:rowOff>
    </xdr:from>
    <xdr:to>
      <xdr:col>36</xdr:col>
      <xdr:colOff>165100</xdr:colOff>
      <xdr:row>85</xdr:row>
      <xdr:rowOff>165672</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6921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2557</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130128</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70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148226</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156799</xdr:rowOff>
    </xdr:from>
    <xdr:ext cx="469744" cy="259045"/>
    <xdr:sp macro="" textlink="">
      <xdr:nvSpPr>
        <xdr:cNvPr id="353" name="n_4mainValue【公営住宅】&#10;一人当たり面積">
          <a:extLst>
            <a:ext uri="{FF2B5EF4-FFF2-40B4-BE49-F238E27FC236}">
              <a16:creationId xmlns:a16="http://schemas.microsoft.com/office/drawing/2014/main" id="{00000000-0008-0000-0E00-000061010000}"/>
            </a:ext>
          </a:extLst>
        </xdr:cNvPr>
        <xdr:cNvSpPr txBox="1"/>
      </xdr:nvSpPr>
      <xdr:spPr>
        <a:xfrm>
          <a:off x="6737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E00-00008B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E00-00008D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E00-00008F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00000000-0008-0000-0E00-00009B010000}"/>
            </a:ext>
          </a:extLst>
        </xdr:cNvPr>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5481300" y="65951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592300" y="65665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xdr:rowOff>
    </xdr:from>
    <xdr:to>
      <xdr:col>67</xdr:col>
      <xdr:colOff>101600</xdr:colOff>
      <xdr:row>37</xdr:row>
      <xdr:rowOff>113665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2763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59707</xdr:rowOff>
    </xdr:from>
    <xdr:ext cx="405111" cy="259045"/>
    <xdr:sp macro="" textlink="">
      <xdr:nvSpPr>
        <xdr:cNvPr id="417" name="n_1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18" name="n_2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19" name="n_3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0" name="n_4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21" name="n_1main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22" name="n_2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23" name="n_4main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0000000-0008-0000-0E00-0000B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00000000-0008-0000-0E00-0000BE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00000000-0008-0000-0E00-0000C0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00000000-0008-0000-0E00-0000C2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19456</xdr:rowOff>
    </xdr:from>
    <xdr:to>
      <xdr:col>116</xdr:col>
      <xdr:colOff>114300</xdr:colOff>
      <xdr:row>39</xdr:row>
      <xdr:rowOff>121056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2110700" y="67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42333</xdr:rowOff>
    </xdr:from>
    <xdr:ext cx="469744" cy="259045"/>
    <xdr:sp macro="" textlink="">
      <xdr:nvSpPr>
        <xdr:cNvPr id="462" name="【認定こども園・幼稚園・保育所】&#10;一人当たり面積該当値テキスト">
          <a:extLst>
            <a:ext uri="{FF2B5EF4-FFF2-40B4-BE49-F238E27FC236}">
              <a16:creationId xmlns:a16="http://schemas.microsoft.com/office/drawing/2014/main" id="{00000000-0008-0000-0E00-0000CE010000}"/>
            </a:ext>
          </a:extLst>
        </xdr:cNvPr>
        <xdr:cNvSpPr txBox="1"/>
      </xdr:nvSpPr>
      <xdr:spPr>
        <a:xfrm>
          <a:off x="22199600" y="65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26771</xdr:rowOff>
    </xdr:from>
    <xdr:to>
      <xdr:col>112</xdr:col>
      <xdr:colOff>38100</xdr:colOff>
      <xdr:row>39</xdr:row>
      <xdr:rowOff>128371</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12725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70256</xdr:rowOff>
    </xdr:from>
    <xdr:to>
      <xdr:col>116</xdr:col>
      <xdr:colOff>63500</xdr:colOff>
      <xdr:row>39</xdr:row>
      <xdr:rowOff>77571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1323300" y="675680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77571</xdr:rowOff>
    </xdr:from>
    <xdr:to>
      <xdr:col>111</xdr:col>
      <xdr:colOff>177800</xdr:colOff>
      <xdr:row>39</xdr:row>
      <xdr:rowOff>83058</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20434300" y="67641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44145</xdr:rowOff>
    </xdr:from>
    <xdr:to>
      <xdr:col>98</xdr:col>
      <xdr:colOff>38100</xdr:colOff>
      <xdr:row>39</xdr:row>
      <xdr:rowOff>145745</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8605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66006</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71" name="n_4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144898</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64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162272</xdr:rowOff>
    </xdr:from>
    <xdr:ext cx="469744" cy="259045"/>
    <xdr:sp macro="" textlink="">
      <xdr:nvSpPr>
        <xdr:cNvPr id="474" name="n_4main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8421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a:extLst>
            <a:ext uri="{FF2B5EF4-FFF2-40B4-BE49-F238E27FC236}">
              <a16:creationId xmlns:a16="http://schemas.microsoft.com/office/drawing/2014/main" id="{00000000-0008-0000-0E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1" name="【学校施設】&#10;有形固定資産減価償却率最小値テキスト">
          <a:extLst>
            <a:ext uri="{FF2B5EF4-FFF2-40B4-BE49-F238E27FC236}">
              <a16:creationId xmlns:a16="http://schemas.microsoft.com/office/drawing/2014/main" id="{00000000-0008-0000-0E00-0000F5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03" name="【学校施設】&#10;有形固定資産減価償却率最大値テキスト">
          <a:extLst>
            <a:ext uri="{FF2B5EF4-FFF2-40B4-BE49-F238E27FC236}">
              <a16:creationId xmlns:a16="http://schemas.microsoft.com/office/drawing/2014/main" id="{00000000-0008-0000-0E00-0000F7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05" name="【学校施設】&#10;有形固定資産減価償却率平均値テキスト">
          <a:extLst>
            <a:ext uri="{FF2B5EF4-FFF2-40B4-BE49-F238E27FC236}">
              <a16:creationId xmlns:a16="http://schemas.microsoft.com/office/drawing/2014/main" id="{00000000-0008-0000-0E00-0000F901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136978</xdr:rowOff>
    </xdr:from>
    <xdr:to>
      <xdr:col>85</xdr:col>
      <xdr:colOff>177800</xdr:colOff>
      <xdr:row>63</xdr:row>
      <xdr:rowOff>67128</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6268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115405</xdr:rowOff>
    </xdr:from>
    <xdr:ext cx="405111" cy="259045"/>
    <xdr:sp macro="" textlink="">
      <xdr:nvSpPr>
        <xdr:cNvPr id="517" name="【学校施設】&#10;有形固定資産減価償却率該当値テキスト">
          <a:extLst>
            <a:ext uri="{FF2B5EF4-FFF2-40B4-BE49-F238E27FC236}">
              <a16:creationId xmlns:a16="http://schemas.microsoft.com/office/drawing/2014/main" id="{00000000-0008-0000-0E00-000005020000}"/>
            </a:ext>
          </a:extLst>
        </xdr:cNvPr>
        <xdr:cNvSpPr txBox="1"/>
      </xdr:nvSpPr>
      <xdr:spPr>
        <a:xfrm>
          <a:off x="16357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146776</xdr:rowOff>
    </xdr:from>
    <xdr:to>
      <xdr:col>81</xdr:col>
      <xdr:colOff>101600</xdr:colOff>
      <xdr:row>63</xdr:row>
      <xdr:rowOff>76926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5430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xdr:rowOff>
    </xdr:from>
    <xdr:to>
      <xdr:col>85</xdr:col>
      <xdr:colOff>127000</xdr:colOff>
      <xdr:row>63</xdr:row>
      <xdr:rowOff>26126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5481300" y="1081767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53703</xdr:rowOff>
    </xdr:from>
    <xdr:to>
      <xdr:col>76</xdr:col>
      <xdr:colOff>165100</xdr:colOff>
      <xdr:row>63</xdr:row>
      <xdr:rowOff>155303</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4541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26126</xdr:rowOff>
    </xdr:from>
    <xdr:to>
      <xdr:col>81</xdr:col>
      <xdr:colOff>50800</xdr:colOff>
      <xdr:row>63</xdr:row>
      <xdr:rowOff>104503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4592300" y="1082747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99423</xdr:rowOff>
    </xdr:from>
    <xdr:to>
      <xdr:col>67</xdr:col>
      <xdr:colOff>101600</xdr:colOff>
      <xdr:row>64</xdr:row>
      <xdr:rowOff>29573</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2763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99984</xdr:rowOff>
    </xdr:from>
    <xdr:ext cx="405111" cy="259045"/>
    <xdr:sp macro="" textlink="">
      <xdr:nvSpPr>
        <xdr:cNvPr id="523" name="n_1ave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24" name="n_2ave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25" name="n_3ave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26" name="n_4aveValue【学校施設】&#10;有形固定資産減価償却率">
          <a:extLst>
            <a:ext uri="{FF2B5EF4-FFF2-40B4-BE49-F238E27FC236}">
              <a16:creationId xmlns:a16="http://schemas.microsoft.com/office/drawing/2014/main" id="{00000000-0008-0000-0E00-00000E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68053</xdr:rowOff>
    </xdr:from>
    <xdr:ext cx="405111" cy="259045"/>
    <xdr:sp macro="" textlink="">
      <xdr:nvSpPr>
        <xdr:cNvPr id="527" name="n_1mainValue【学校施設】&#10;有形固定資産減価償却率">
          <a:extLst>
            <a:ext uri="{FF2B5EF4-FFF2-40B4-BE49-F238E27FC236}">
              <a16:creationId xmlns:a16="http://schemas.microsoft.com/office/drawing/2014/main" id="{00000000-0008-0000-0E00-00000F020000}"/>
            </a:ext>
          </a:extLst>
        </xdr:cNvPr>
        <xdr:cNvSpPr txBox="1"/>
      </xdr:nvSpPr>
      <xdr:spPr>
        <a:xfrm>
          <a:off x="15266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146430</xdr:rowOff>
    </xdr:from>
    <xdr:ext cx="405111" cy="259045"/>
    <xdr:sp macro="" textlink="">
      <xdr:nvSpPr>
        <xdr:cNvPr id="528" name="n_2mainValue【学校施設】&#10;有形固定資産減価償却率">
          <a:extLst>
            <a:ext uri="{FF2B5EF4-FFF2-40B4-BE49-F238E27FC236}">
              <a16:creationId xmlns:a16="http://schemas.microsoft.com/office/drawing/2014/main" id="{00000000-0008-0000-0E00-000010020000}"/>
            </a:ext>
          </a:extLst>
        </xdr:cNvPr>
        <xdr:cNvSpPr txBox="1"/>
      </xdr:nvSpPr>
      <xdr:spPr>
        <a:xfrm>
          <a:off x="14389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20700</xdr:rowOff>
    </xdr:from>
    <xdr:ext cx="405111" cy="259045"/>
    <xdr:sp macro="" textlink="">
      <xdr:nvSpPr>
        <xdr:cNvPr id="529" name="n_4mainValue【学校施設】&#10;有形固定資産減価償却率">
          <a:extLst>
            <a:ext uri="{FF2B5EF4-FFF2-40B4-BE49-F238E27FC236}">
              <a16:creationId xmlns:a16="http://schemas.microsoft.com/office/drawing/2014/main" id="{00000000-0008-0000-0E00-000011020000}"/>
            </a:ext>
          </a:extLst>
        </xdr:cNvPr>
        <xdr:cNvSpPr txBox="1"/>
      </xdr:nvSpPr>
      <xdr:spPr>
        <a:xfrm>
          <a:off x="12611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a:extLst>
            <a:ext uri="{FF2B5EF4-FFF2-40B4-BE49-F238E27FC236}">
              <a16:creationId xmlns:a16="http://schemas.microsoft.com/office/drawing/2014/main" id="{00000000-0008-0000-0E00-00002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54" name="【学校施設】&#10;一人当たり面積最小値テキスト">
          <a:extLst>
            <a:ext uri="{FF2B5EF4-FFF2-40B4-BE49-F238E27FC236}">
              <a16:creationId xmlns:a16="http://schemas.microsoft.com/office/drawing/2014/main" id="{00000000-0008-0000-0E00-00002A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56" name="【学校施設】&#10;一人当たり面積最大値テキスト">
          <a:extLst>
            <a:ext uri="{FF2B5EF4-FFF2-40B4-BE49-F238E27FC236}">
              <a16:creationId xmlns:a16="http://schemas.microsoft.com/office/drawing/2014/main" id="{00000000-0008-0000-0E00-00002C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58" name="【学校施設】&#10;一人当たり面積平均値テキスト">
          <a:extLst>
            <a:ext uri="{FF2B5EF4-FFF2-40B4-BE49-F238E27FC236}">
              <a16:creationId xmlns:a16="http://schemas.microsoft.com/office/drawing/2014/main" id="{00000000-0008-0000-0E00-00002E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2110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163212</xdr:rowOff>
    </xdr:from>
    <xdr:ext cx="469744" cy="259045"/>
    <xdr:sp macro="" textlink="">
      <xdr:nvSpPr>
        <xdr:cNvPr id="570" name="【学校施設】&#10;一人当たり面積該当値テキスト">
          <a:extLst>
            <a:ext uri="{FF2B5EF4-FFF2-40B4-BE49-F238E27FC236}">
              <a16:creationId xmlns:a16="http://schemas.microsoft.com/office/drawing/2014/main" id="{00000000-0008-0000-0E00-00003A020000}"/>
            </a:ext>
          </a:extLst>
        </xdr:cNvPr>
        <xdr:cNvSpPr txBox="1"/>
      </xdr:nvSpPr>
      <xdr:spPr>
        <a:xfrm>
          <a:off x="22199600" y="106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127635</xdr:rowOff>
    </xdr:from>
    <xdr:to>
      <xdr:col>116</xdr:col>
      <xdr:colOff>63500</xdr:colOff>
      <xdr:row>62</xdr:row>
      <xdr:rowOff>132588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1323300" y="1075753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85789</xdr:rowOff>
    </xdr:from>
    <xdr:to>
      <xdr:col>107</xdr:col>
      <xdr:colOff>101600</xdr:colOff>
      <xdr:row>63</xdr:row>
      <xdr:rowOff>15939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0383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136589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0434300" y="1076248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108268</xdr:rowOff>
    </xdr:from>
    <xdr:to>
      <xdr:col>98</xdr:col>
      <xdr:colOff>38100</xdr:colOff>
      <xdr:row>62</xdr:row>
      <xdr:rowOff>38418</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8605500" y="10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38371</xdr:rowOff>
    </xdr:from>
    <xdr:ext cx="469744" cy="259045"/>
    <xdr:sp macro="" textlink="">
      <xdr:nvSpPr>
        <xdr:cNvPr id="576" name="n_1aveValue【学校施設】&#10;一人当たり面積">
          <a:extLst>
            <a:ext uri="{FF2B5EF4-FFF2-40B4-BE49-F238E27FC236}">
              <a16:creationId xmlns:a16="http://schemas.microsoft.com/office/drawing/2014/main" id="{00000000-0008-0000-0E00-000040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77" name="n_2aveValue【学校施設】&#10;一人当たり面積">
          <a:extLst>
            <a:ext uri="{FF2B5EF4-FFF2-40B4-BE49-F238E27FC236}">
              <a16:creationId xmlns:a16="http://schemas.microsoft.com/office/drawing/2014/main" id="{00000000-0008-0000-0E00-000041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78" name="n_3aveValue【学校施設】&#10;一人当たり面積">
          <a:extLst>
            <a:ext uri="{FF2B5EF4-FFF2-40B4-BE49-F238E27FC236}">
              <a16:creationId xmlns:a16="http://schemas.microsoft.com/office/drawing/2014/main" id="{00000000-0008-0000-0E00-000042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79" name="n_4aveValue【学校施設】&#10;一人当たり面積">
          <a:extLst>
            <a:ext uri="{FF2B5EF4-FFF2-40B4-BE49-F238E27FC236}">
              <a16:creationId xmlns:a16="http://schemas.microsoft.com/office/drawing/2014/main" id="{00000000-0008-0000-0E00-000043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80" name="n_1mainValue【学校施設】&#10;一人当たり面積">
          <a:extLst>
            <a:ext uri="{FF2B5EF4-FFF2-40B4-BE49-F238E27FC236}">
              <a16:creationId xmlns:a16="http://schemas.microsoft.com/office/drawing/2014/main" id="{00000000-0008-0000-0E00-000044020000}"/>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7066</xdr:rowOff>
    </xdr:from>
    <xdr:ext cx="469744" cy="259045"/>
    <xdr:sp macro="" textlink="">
      <xdr:nvSpPr>
        <xdr:cNvPr id="581" name="n_2mainValue【学校施設】&#10;一人当たり面積">
          <a:extLst>
            <a:ext uri="{FF2B5EF4-FFF2-40B4-BE49-F238E27FC236}">
              <a16:creationId xmlns:a16="http://schemas.microsoft.com/office/drawing/2014/main" id="{00000000-0008-0000-0E00-000045020000}"/>
            </a:ext>
          </a:extLst>
        </xdr:cNvPr>
        <xdr:cNvSpPr txBox="1"/>
      </xdr:nvSpPr>
      <xdr:spPr>
        <a:xfrm>
          <a:off x="20199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29545</xdr:rowOff>
    </xdr:from>
    <xdr:ext cx="469744" cy="259045"/>
    <xdr:sp macro="" textlink="">
      <xdr:nvSpPr>
        <xdr:cNvPr id="582" name="n_4mainValue【学校施設】&#10;一人当たり面積">
          <a:extLst>
            <a:ext uri="{FF2B5EF4-FFF2-40B4-BE49-F238E27FC236}">
              <a16:creationId xmlns:a16="http://schemas.microsoft.com/office/drawing/2014/main" id="{00000000-0008-0000-0E00-000046020000}"/>
            </a:ext>
          </a:extLst>
        </xdr:cNvPr>
        <xdr:cNvSpPr txBox="1"/>
      </xdr:nvSpPr>
      <xdr:spPr>
        <a:xfrm>
          <a:off x="18421427" y="106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a:extLst>
            <a:ext uri="{FF2B5EF4-FFF2-40B4-BE49-F238E27FC236}">
              <a16:creationId xmlns:a16="http://schemas.microsoft.com/office/drawing/2014/main" id="{00000000-0008-0000-0E00-00006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5" name="【公民館】&#10;有形固定資産減価償却率最小値テキスト">
          <a:extLst>
            <a:ext uri="{FF2B5EF4-FFF2-40B4-BE49-F238E27FC236}">
              <a16:creationId xmlns:a16="http://schemas.microsoft.com/office/drawing/2014/main" id="{00000000-0008-0000-0E00-00007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27" name="【公民館】&#10;有形固定資産減価償却率最大値テキスト">
          <a:extLst>
            <a:ext uri="{FF2B5EF4-FFF2-40B4-BE49-F238E27FC236}">
              <a16:creationId xmlns:a16="http://schemas.microsoft.com/office/drawing/2014/main" id="{00000000-0008-0000-0E00-000073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29" name="【公民館】&#10;有形固定資産減価償却率平均値テキスト">
          <a:extLst>
            <a:ext uri="{FF2B5EF4-FFF2-40B4-BE49-F238E27FC236}">
              <a16:creationId xmlns:a16="http://schemas.microsoft.com/office/drawing/2014/main" id="{00000000-0008-0000-0E00-000075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41" name="【公民館】&#10;有形固定資産減価償却率該当値テキスト">
          <a:extLst>
            <a:ext uri="{FF2B5EF4-FFF2-40B4-BE49-F238E27FC236}">
              <a16:creationId xmlns:a16="http://schemas.microsoft.com/office/drawing/2014/main" id="{00000000-0008-0000-0E00-000081020000}"/>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68036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5481300" y="1850625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4592300" y="18506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49893</xdr:rowOff>
    </xdr:from>
    <xdr:to>
      <xdr:col>67</xdr:col>
      <xdr:colOff>101600</xdr:colOff>
      <xdr:row>106</xdr:row>
      <xdr:rowOff>151493</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276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154957</xdr:rowOff>
    </xdr:from>
    <xdr:ext cx="405111" cy="259045"/>
    <xdr:sp macro="" textlink="">
      <xdr:nvSpPr>
        <xdr:cNvPr id="647" name="n_1aveValue【公民館】&#10;有形固定資産減価償却率">
          <a:extLst>
            <a:ext uri="{FF2B5EF4-FFF2-40B4-BE49-F238E27FC236}">
              <a16:creationId xmlns:a16="http://schemas.microsoft.com/office/drawing/2014/main" id="{00000000-0008-0000-0E00-000087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48" name="n_2aveValue【公民館】&#10;有形固定資産減価償却率">
          <a:extLst>
            <a:ext uri="{FF2B5EF4-FFF2-40B4-BE49-F238E27FC236}">
              <a16:creationId xmlns:a16="http://schemas.microsoft.com/office/drawing/2014/main" id="{00000000-0008-0000-0E00-000088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49" name="n_3aveValue【公民館】&#10;有形固定資産減価償却率">
          <a:extLst>
            <a:ext uri="{FF2B5EF4-FFF2-40B4-BE49-F238E27FC236}">
              <a16:creationId xmlns:a16="http://schemas.microsoft.com/office/drawing/2014/main" id="{00000000-0008-0000-0E00-000089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50" name="n_4aveValue【公民館】&#10;有形固定資産減価償却率">
          <a:extLst>
            <a:ext uri="{FF2B5EF4-FFF2-40B4-BE49-F238E27FC236}">
              <a16:creationId xmlns:a16="http://schemas.microsoft.com/office/drawing/2014/main" id="{00000000-0008-0000-0E00-00008A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651" name="n_1mainValue【公民館】&#10;有形固定資産減価償却率">
          <a:extLst>
            <a:ext uri="{FF2B5EF4-FFF2-40B4-BE49-F238E27FC236}">
              <a16:creationId xmlns:a16="http://schemas.microsoft.com/office/drawing/2014/main" id="{00000000-0008-0000-0E00-00008B02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652" name="n_2mainValue【公民館】&#10;有形固定資産減価償却率">
          <a:extLst>
            <a:ext uri="{FF2B5EF4-FFF2-40B4-BE49-F238E27FC236}">
              <a16:creationId xmlns:a16="http://schemas.microsoft.com/office/drawing/2014/main" id="{00000000-0008-0000-0E00-00008C020000}"/>
            </a:ext>
          </a:extLst>
        </xdr:cNvPr>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142620</xdr:rowOff>
    </xdr:from>
    <xdr:ext cx="405111" cy="259045"/>
    <xdr:sp macro="" textlink="">
      <xdr:nvSpPr>
        <xdr:cNvPr id="653" name="n_4mainValue【公民館】&#10;有形固定資産減価償却率">
          <a:extLst>
            <a:ext uri="{FF2B5EF4-FFF2-40B4-BE49-F238E27FC236}">
              <a16:creationId xmlns:a16="http://schemas.microsoft.com/office/drawing/2014/main" id="{00000000-0008-0000-0E00-00008D020000}"/>
            </a:ext>
          </a:extLst>
        </xdr:cNvPr>
        <xdr:cNvSpPr txBox="1"/>
      </xdr:nvSpPr>
      <xdr:spPr>
        <a:xfrm>
          <a:off x="12611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00000000-0008-0000-0E00-0000A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74" name="【公民館】&#10;一人当たり面積最小値テキスト">
          <a:extLst>
            <a:ext uri="{FF2B5EF4-FFF2-40B4-BE49-F238E27FC236}">
              <a16:creationId xmlns:a16="http://schemas.microsoft.com/office/drawing/2014/main" id="{00000000-0008-0000-0E00-0000A2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76" name="【公民館】&#10;一人当たり面積最大値テキスト">
          <a:extLst>
            <a:ext uri="{FF2B5EF4-FFF2-40B4-BE49-F238E27FC236}">
              <a16:creationId xmlns:a16="http://schemas.microsoft.com/office/drawing/2014/main" id="{00000000-0008-0000-0E00-0000A4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78" name="【公民館】&#10;一人当たり面積平均値テキスト">
          <a:extLst>
            <a:ext uri="{FF2B5EF4-FFF2-40B4-BE49-F238E27FC236}">
              <a16:creationId xmlns:a16="http://schemas.microsoft.com/office/drawing/2014/main" id="{00000000-0008-0000-0E00-0000A6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164846</xdr:rowOff>
    </xdr:from>
    <xdr:to>
      <xdr:col>116</xdr:col>
      <xdr:colOff>114300</xdr:colOff>
      <xdr:row>107</xdr:row>
      <xdr:rowOff>94996</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2110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79773</xdr:rowOff>
    </xdr:from>
    <xdr:ext cx="469744" cy="259045"/>
    <xdr:sp macro="" textlink="">
      <xdr:nvSpPr>
        <xdr:cNvPr id="690" name="【公民館】&#10;一人当たり面積該当値テキスト">
          <a:extLst>
            <a:ext uri="{FF2B5EF4-FFF2-40B4-BE49-F238E27FC236}">
              <a16:creationId xmlns:a16="http://schemas.microsoft.com/office/drawing/2014/main" id="{00000000-0008-0000-0E00-0000B2020000}"/>
            </a:ext>
          </a:extLst>
        </xdr:cNvPr>
        <xdr:cNvSpPr txBox="1"/>
      </xdr:nvSpPr>
      <xdr:spPr>
        <a:xfrm>
          <a:off x="22199600" y="1825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165988</xdr:rowOff>
    </xdr:from>
    <xdr:to>
      <xdr:col>112</xdr:col>
      <xdr:colOff>38100</xdr:colOff>
      <xdr:row>107</xdr:row>
      <xdr:rowOff>96138</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8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44196</xdr:rowOff>
    </xdr:from>
    <xdr:to>
      <xdr:col>116</xdr:col>
      <xdr:colOff>63500</xdr:colOff>
      <xdr:row>107</xdr:row>
      <xdr:rowOff>45338</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1323300" y="1838934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45338</xdr:rowOff>
    </xdr:from>
    <xdr:to>
      <xdr:col>111</xdr:col>
      <xdr:colOff>177800</xdr:colOff>
      <xdr:row>107</xdr:row>
      <xdr:rowOff>46482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0434300" y="1839048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24257</xdr:rowOff>
    </xdr:from>
    <xdr:to>
      <xdr:col>98</xdr:col>
      <xdr:colOff>38100</xdr:colOff>
      <xdr:row>106</xdr:row>
      <xdr:rowOff>125857</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8605500" y="181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146384</xdr:rowOff>
    </xdr:from>
    <xdr:ext cx="469744" cy="259045"/>
    <xdr:sp macro="" textlink="">
      <xdr:nvSpPr>
        <xdr:cNvPr id="696" name="n_1aveValue【公民館】&#10;一人当たり面積">
          <a:extLst>
            <a:ext uri="{FF2B5EF4-FFF2-40B4-BE49-F238E27FC236}">
              <a16:creationId xmlns:a16="http://schemas.microsoft.com/office/drawing/2014/main" id="{00000000-0008-0000-0E00-0000B8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97" name="n_2aveValue【公民館】&#10;一人当たり面積">
          <a:extLst>
            <a:ext uri="{FF2B5EF4-FFF2-40B4-BE49-F238E27FC236}">
              <a16:creationId xmlns:a16="http://schemas.microsoft.com/office/drawing/2014/main" id="{00000000-0008-0000-0E00-0000B9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98" name="n_3aveValue【公民館】&#10;一人当たり面積">
          <a:extLst>
            <a:ext uri="{FF2B5EF4-FFF2-40B4-BE49-F238E27FC236}">
              <a16:creationId xmlns:a16="http://schemas.microsoft.com/office/drawing/2014/main" id="{00000000-0008-0000-0E00-0000BA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699" name="n_4aveValue【公民館】&#10;一人当たり面積">
          <a:extLst>
            <a:ext uri="{FF2B5EF4-FFF2-40B4-BE49-F238E27FC236}">
              <a16:creationId xmlns:a16="http://schemas.microsoft.com/office/drawing/2014/main" id="{00000000-0008-0000-0E00-0000BB020000}"/>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87265</xdr:rowOff>
    </xdr:from>
    <xdr:ext cx="469744" cy="259045"/>
    <xdr:sp macro="" textlink="">
      <xdr:nvSpPr>
        <xdr:cNvPr id="700" name="n_1mainValue【公民館】&#10;一人当たり面積">
          <a:extLst>
            <a:ext uri="{FF2B5EF4-FFF2-40B4-BE49-F238E27FC236}">
              <a16:creationId xmlns:a16="http://schemas.microsoft.com/office/drawing/2014/main" id="{00000000-0008-0000-0E00-0000BC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01" name="n_2mainValue【公民館】&#10;一人当たり面積">
          <a:extLst>
            <a:ext uri="{FF2B5EF4-FFF2-40B4-BE49-F238E27FC236}">
              <a16:creationId xmlns:a16="http://schemas.microsoft.com/office/drawing/2014/main" id="{00000000-0008-0000-0E00-0000BD02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142384</xdr:rowOff>
    </xdr:from>
    <xdr:ext cx="469744" cy="259045"/>
    <xdr:sp macro="" textlink="">
      <xdr:nvSpPr>
        <xdr:cNvPr id="702" name="n_4mainValue【公民館】&#10;一人当たり面積">
          <a:extLst>
            <a:ext uri="{FF2B5EF4-FFF2-40B4-BE49-F238E27FC236}">
              <a16:creationId xmlns:a16="http://schemas.microsoft.com/office/drawing/2014/main" id="{00000000-0008-0000-0E00-0000BE020000}"/>
            </a:ext>
          </a:extLst>
        </xdr:cNvPr>
        <xdr:cNvSpPr txBox="1"/>
      </xdr:nvSpPr>
      <xdr:spPr>
        <a:xfrm>
          <a:off x="18421427" y="179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有形固定資産減価償却率について、本町で高い水準にある「公営住宅」及び「公民館」施設が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％を超えており、類似団体平均からも大きく乖離している状況にある。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なお、「公営住宅」については、建築から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年以上が経過し老朽化が著しいことから、令和元年度から長寿命化事業を継続していることに加えて、住宅購入希望者への譲渡（長寿命化事業実施施設は対象外）も並行して進めているところである。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つぎに、「公民館」においても、令和２年度に指定避難所である２施設で耐震改修を実施するなど、長期に渡る利用を目指し、各種環境改善を行っている。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864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33565</xdr:rowOff>
    </xdr:from>
    <xdr:to>
      <xdr:col>15</xdr:col>
      <xdr:colOff>101600</xdr:colOff>
      <xdr:row>40</xdr:row>
      <xdr:rowOff>135165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84365</xdr:rowOff>
    </xdr:from>
    <xdr:to>
      <xdr:col>19</xdr:col>
      <xdr:colOff>177800</xdr:colOff>
      <xdr:row>40</xdr:row>
      <xdr:rowOff>128451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423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48821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126292</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86377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71120</xdr:rowOff>
    </xdr:from>
    <xdr:to>
      <xdr:col>50</xdr:col>
      <xdr:colOff>165100</xdr:colOff>
      <xdr:row>40</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121920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800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78740</xdr:rowOff>
    </xdr:from>
    <xdr:to>
      <xdr:col>46</xdr:col>
      <xdr:colOff>38100</xdr:colOff>
      <xdr:row>40</xdr:row>
      <xdr:rowOff>8890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129540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680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163847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17797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0" name="n_4mainValue【図書館】&#10;一人当たり面積">
          <a:extLst>
            <a:ext uri="{FF2B5EF4-FFF2-40B4-BE49-F238E27FC236}">
              <a16:creationId xmlns:a16="http://schemas.microsoft.com/office/drawing/2014/main" id="{00000000-0008-0000-0F00-00008C000000}"/>
            </a:ext>
          </a:extLst>
        </xdr:cNvPr>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81788</xdr:rowOff>
    </xdr:from>
    <xdr:to>
      <xdr:col>24</xdr:col>
      <xdr:colOff>114300</xdr:colOff>
      <xdr:row>59</xdr:row>
      <xdr:rowOff>11938</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104665</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38354</xdr:rowOff>
    </xdr:from>
    <xdr:to>
      <xdr:col>20</xdr:col>
      <xdr:colOff>38100</xdr:colOff>
      <xdr:row>58</xdr:row>
      <xdr:rowOff>139954</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89154</xdr:rowOff>
    </xdr:from>
    <xdr:to>
      <xdr:col>24</xdr:col>
      <xdr:colOff>63500</xdr:colOff>
      <xdr:row>58</xdr:row>
      <xdr:rowOff>132588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3797300" y="100332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xdr:rowOff>
    </xdr:from>
    <xdr:to>
      <xdr:col>15</xdr:col>
      <xdr:colOff>101600</xdr:colOff>
      <xdr:row>58</xdr:row>
      <xdr:rowOff>103378</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52578</xdr:rowOff>
    </xdr:from>
    <xdr:to>
      <xdr:col>19</xdr:col>
      <xdr:colOff>177800</xdr:colOff>
      <xdr:row>58</xdr:row>
      <xdr:rowOff>89154</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2908300" y="99966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122936</xdr:rowOff>
    </xdr:from>
    <xdr:to>
      <xdr:col>6</xdr:col>
      <xdr:colOff>38100</xdr:colOff>
      <xdr:row>58</xdr:row>
      <xdr:rowOff>53086</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079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121937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156481</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119905</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69613</xdr:rowOff>
    </xdr:from>
    <xdr:ext cx="405111" cy="259045"/>
    <xdr:sp macro="" textlink="">
      <xdr:nvSpPr>
        <xdr:cNvPr id="192" name="n_4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93599</xdr:rowOff>
    </xdr:from>
    <xdr:to>
      <xdr:col>55</xdr:col>
      <xdr:colOff>50800</xdr:colOff>
      <xdr:row>63</xdr:row>
      <xdr:rowOff>23749</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116476</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98171</xdr:rowOff>
    </xdr:from>
    <xdr:to>
      <xdr:col>50</xdr:col>
      <xdr:colOff>165100</xdr:colOff>
      <xdr:row>63</xdr:row>
      <xdr:rowOff>28321</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7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144399</xdr:rowOff>
    </xdr:from>
    <xdr:to>
      <xdr:col>55</xdr:col>
      <xdr:colOff>0</xdr:colOff>
      <xdr:row>62</xdr:row>
      <xdr:rowOff>148971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7742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148971</xdr:rowOff>
    </xdr:from>
    <xdr:to>
      <xdr:col>50</xdr:col>
      <xdr:colOff>114300</xdr:colOff>
      <xdr:row>62</xdr:row>
      <xdr:rowOff>153162</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77887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30734</xdr:rowOff>
    </xdr:from>
    <xdr:to>
      <xdr:col>36</xdr:col>
      <xdr:colOff>165100</xdr:colOff>
      <xdr:row>62</xdr:row>
      <xdr:rowOff>132334</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6921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52214</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F00-0000F200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44848</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F00-0000F3000000}"/>
            </a:ext>
          </a:extLst>
        </xdr:cNvPr>
        <xdr:cNvSpPr txBox="1"/>
      </xdr:nvSpPr>
      <xdr:spPr>
        <a:xfrm>
          <a:off x="93917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49039</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F00-0000F4000000}"/>
            </a:ext>
          </a:extLst>
        </xdr:cNvPr>
        <xdr:cNvSpPr txBox="1"/>
      </xdr:nvSpPr>
      <xdr:spPr>
        <a:xfrm>
          <a:off x="8515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148861</xdr:rowOff>
    </xdr:from>
    <xdr:ext cx="469744" cy="259045"/>
    <xdr:sp macro="" textlink="">
      <xdr:nvSpPr>
        <xdr:cNvPr id="245" name="n_4mainValue【体育館・プール】&#10;一人当たり面積">
          <a:extLst>
            <a:ext uri="{FF2B5EF4-FFF2-40B4-BE49-F238E27FC236}">
              <a16:creationId xmlns:a16="http://schemas.microsoft.com/office/drawing/2014/main" id="{00000000-0008-0000-0F00-0000F5000000}"/>
            </a:ext>
          </a:extLst>
        </xdr:cNvPr>
        <xdr:cNvSpPr txBox="1"/>
      </xdr:nvSpPr>
      <xdr:spPr>
        <a:xfrm>
          <a:off x="6737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92075</xdr:rowOff>
    </xdr:from>
    <xdr:to>
      <xdr:col>6</xdr:col>
      <xdr:colOff>38100</xdr:colOff>
      <xdr:row>83</xdr:row>
      <xdr:rowOff>22225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87" name="n_1aveValue【福祉施設】&#10;有形固定資産減価償却率">
          <a:extLst>
            <a:ext uri="{FF2B5EF4-FFF2-40B4-BE49-F238E27FC236}">
              <a16:creationId xmlns:a16="http://schemas.microsoft.com/office/drawing/2014/main" id="{00000000-0008-0000-0F00-00001F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88" name="n_2aveValue【福祉施設】&#10;有形固定資産減価償却率">
          <a:extLst>
            <a:ext uri="{FF2B5EF4-FFF2-40B4-BE49-F238E27FC236}">
              <a16:creationId xmlns:a16="http://schemas.microsoft.com/office/drawing/2014/main" id="{00000000-0008-0000-0F00-00002001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89" name="n_3aveValue【福祉施設】&#10;有形固定資産減価償却率">
          <a:extLst>
            <a:ext uri="{FF2B5EF4-FFF2-40B4-BE49-F238E27FC236}">
              <a16:creationId xmlns:a16="http://schemas.microsoft.com/office/drawing/2014/main" id="{00000000-0008-0000-0F00-000021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90" name="n_4aveValue【福祉施設】&#10;有形固定資産減価償却率">
          <a:extLst>
            <a:ext uri="{FF2B5EF4-FFF2-40B4-BE49-F238E27FC236}">
              <a16:creationId xmlns:a16="http://schemas.microsoft.com/office/drawing/2014/main" id="{00000000-0008-0000-0F00-00002201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291" name="n_4mainValue【福祉施設】&#10;有形固定資産減価償却率">
          <a:extLst>
            <a:ext uri="{FF2B5EF4-FFF2-40B4-BE49-F238E27FC236}">
              <a16:creationId xmlns:a16="http://schemas.microsoft.com/office/drawing/2014/main" id="{00000000-0008-0000-0F00-000023010000}"/>
            </a:ext>
          </a:extLst>
        </xdr:cNvPr>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F00-00003C01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F00-00003E01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F00-000040010000}"/>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23876</xdr:rowOff>
    </xdr:from>
    <xdr:to>
      <xdr:col>36</xdr:col>
      <xdr:colOff>165100</xdr:colOff>
      <xdr:row>85</xdr:row>
      <xdr:rowOff>125476</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6921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32" name="n_1aveValue【福祉施設】&#10;一人当たり面積">
          <a:extLst>
            <a:ext uri="{FF2B5EF4-FFF2-40B4-BE49-F238E27FC236}">
              <a16:creationId xmlns:a16="http://schemas.microsoft.com/office/drawing/2014/main" id="{00000000-0008-0000-0F00-00004C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33" name="n_2aveValue【福祉施設】&#10;一人当たり面積">
          <a:extLst>
            <a:ext uri="{FF2B5EF4-FFF2-40B4-BE49-F238E27FC236}">
              <a16:creationId xmlns:a16="http://schemas.microsoft.com/office/drawing/2014/main" id="{00000000-0008-0000-0F00-00004D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34" name="n_3aveValue【福祉施設】&#10;一人当たり面積">
          <a:extLst>
            <a:ext uri="{FF2B5EF4-FFF2-40B4-BE49-F238E27FC236}">
              <a16:creationId xmlns:a16="http://schemas.microsoft.com/office/drawing/2014/main" id="{00000000-0008-0000-0F00-00004E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35" name="n_4aveValue【福祉施設】&#10;一人当たり面積">
          <a:extLst>
            <a:ext uri="{FF2B5EF4-FFF2-40B4-BE49-F238E27FC236}">
              <a16:creationId xmlns:a16="http://schemas.microsoft.com/office/drawing/2014/main" id="{00000000-0008-0000-0F00-00004F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36" name="n_4mainValue【福祉施設】&#10;一人当たり面積">
          <a:extLst>
            <a:ext uri="{FF2B5EF4-FFF2-40B4-BE49-F238E27FC236}">
              <a16:creationId xmlns:a16="http://schemas.microsoft.com/office/drawing/2014/main" id="{00000000-0008-0000-0F00-000050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a:extLst>
            <a:ext uri="{FF2B5EF4-FFF2-40B4-BE49-F238E27FC236}">
              <a16:creationId xmlns:a16="http://schemas.microsoft.com/office/drawing/2014/main" id="{00000000-0008-0000-0F00-00006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2" name="【市民会館】&#10;有形固定資産減価償却率最小値テキスト">
          <a:extLst>
            <a:ext uri="{FF2B5EF4-FFF2-40B4-BE49-F238E27FC236}">
              <a16:creationId xmlns:a16="http://schemas.microsoft.com/office/drawing/2014/main" id="{00000000-0008-0000-0F00-00006A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64" name="【市民会館】&#10;有形固定資産減価償却率最大値テキスト">
          <a:extLst>
            <a:ext uri="{FF2B5EF4-FFF2-40B4-BE49-F238E27FC236}">
              <a16:creationId xmlns:a16="http://schemas.microsoft.com/office/drawing/2014/main" id="{00000000-0008-0000-0F00-00006C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66" name="【市民会館】&#10;有形固定資産減価償却率平均値テキスト">
          <a:extLst>
            <a:ext uri="{FF2B5EF4-FFF2-40B4-BE49-F238E27FC236}">
              <a16:creationId xmlns:a16="http://schemas.microsoft.com/office/drawing/2014/main" id="{00000000-0008-0000-0F00-00006E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80645</xdr:rowOff>
    </xdr:from>
    <xdr:to>
      <xdr:col>6</xdr:col>
      <xdr:colOff>38100</xdr:colOff>
      <xdr:row>103</xdr:row>
      <xdr:rowOff>10795</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79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378" name="n_1aveValue【市民会館】&#10;有形固定資産減価償却率">
          <a:extLst>
            <a:ext uri="{FF2B5EF4-FFF2-40B4-BE49-F238E27FC236}">
              <a16:creationId xmlns:a16="http://schemas.microsoft.com/office/drawing/2014/main" id="{00000000-0008-0000-0F00-00007A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79" name="n_2aveValue【市民会館】&#10;有形固定資産減価償却率">
          <a:extLst>
            <a:ext uri="{FF2B5EF4-FFF2-40B4-BE49-F238E27FC236}">
              <a16:creationId xmlns:a16="http://schemas.microsoft.com/office/drawing/2014/main" id="{00000000-0008-0000-0F00-00007B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F00-00007C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81" name="n_4aveValue【市民会館】&#10;有形固定資産減価償却率">
          <a:extLst>
            <a:ext uri="{FF2B5EF4-FFF2-40B4-BE49-F238E27FC236}">
              <a16:creationId xmlns:a16="http://schemas.microsoft.com/office/drawing/2014/main" id="{00000000-0008-0000-0F00-00007D010000}"/>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27322</xdr:rowOff>
    </xdr:from>
    <xdr:ext cx="405111" cy="259045"/>
    <xdr:sp macro="" textlink="">
      <xdr:nvSpPr>
        <xdr:cNvPr id="382" name="n_4mainValue【市民会館】&#10;有形固定資産減価償却率">
          <a:extLst>
            <a:ext uri="{FF2B5EF4-FFF2-40B4-BE49-F238E27FC236}">
              <a16:creationId xmlns:a16="http://schemas.microsoft.com/office/drawing/2014/main" id="{00000000-0008-0000-0F00-00007E010000}"/>
            </a:ext>
          </a:extLst>
        </xdr:cNvPr>
        <xdr:cNvSpPr txBox="1"/>
      </xdr:nvSpPr>
      <xdr:spPr>
        <a:xfrm>
          <a:off x="927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a:extLst>
            <a:ext uri="{FF2B5EF4-FFF2-40B4-BE49-F238E27FC236}">
              <a16:creationId xmlns:a16="http://schemas.microsoft.com/office/drawing/2014/main" id="{00000000-0008-0000-0F00-00009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07" name="【市民会館】&#10;一人当たり面積最小値テキスト">
          <a:extLst>
            <a:ext uri="{FF2B5EF4-FFF2-40B4-BE49-F238E27FC236}">
              <a16:creationId xmlns:a16="http://schemas.microsoft.com/office/drawing/2014/main" id="{00000000-0008-0000-0F00-000097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09" name="【市民会館】&#10;一人当たり面積最大値テキスト">
          <a:extLst>
            <a:ext uri="{FF2B5EF4-FFF2-40B4-BE49-F238E27FC236}">
              <a16:creationId xmlns:a16="http://schemas.microsoft.com/office/drawing/2014/main" id="{00000000-0008-0000-0F00-000099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11" name="【市民会館】&#10;一人当たり面積平均値テキスト">
          <a:extLst>
            <a:ext uri="{FF2B5EF4-FFF2-40B4-BE49-F238E27FC236}">
              <a16:creationId xmlns:a16="http://schemas.microsoft.com/office/drawing/2014/main" id="{00000000-0008-0000-0F00-00009B01000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74168</xdr:rowOff>
    </xdr:from>
    <xdr:to>
      <xdr:col>36</xdr:col>
      <xdr:colOff>165100</xdr:colOff>
      <xdr:row>107</xdr:row>
      <xdr:rowOff>4318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6921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113809</xdr:rowOff>
    </xdr:from>
    <xdr:ext cx="469744" cy="259045"/>
    <xdr:sp macro="" textlink="">
      <xdr:nvSpPr>
        <xdr:cNvPr id="423" name="n_1aveValue【市民会館】&#10;一人当たり面積">
          <a:extLst>
            <a:ext uri="{FF2B5EF4-FFF2-40B4-BE49-F238E27FC236}">
              <a16:creationId xmlns:a16="http://schemas.microsoft.com/office/drawing/2014/main" id="{00000000-0008-0000-0F00-0000A701000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24" name="n_2aveValue【市民会館】&#10;一人当たり面積">
          <a:extLst>
            <a:ext uri="{FF2B5EF4-FFF2-40B4-BE49-F238E27FC236}">
              <a16:creationId xmlns:a16="http://schemas.microsoft.com/office/drawing/2014/main" id="{00000000-0008-0000-0F00-0000A8010000}"/>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25" name="n_3aveValue【市民会館】&#10;一人当たり面積">
          <a:extLst>
            <a:ext uri="{FF2B5EF4-FFF2-40B4-BE49-F238E27FC236}">
              <a16:creationId xmlns:a16="http://schemas.microsoft.com/office/drawing/2014/main" id="{00000000-0008-0000-0F00-0000A9010000}"/>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26" name="n_4aveValue【市民会館】&#10;一人当たり面積">
          <a:extLst>
            <a:ext uri="{FF2B5EF4-FFF2-40B4-BE49-F238E27FC236}">
              <a16:creationId xmlns:a16="http://schemas.microsoft.com/office/drawing/2014/main" id="{00000000-0008-0000-0F00-0000AA010000}"/>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20845</xdr:rowOff>
    </xdr:from>
    <xdr:ext cx="469744" cy="259045"/>
    <xdr:sp macro="" textlink="">
      <xdr:nvSpPr>
        <xdr:cNvPr id="427" name="n_4mainValue【市民会館】&#10;一人当たり面積">
          <a:extLst>
            <a:ext uri="{FF2B5EF4-FFF2-40B4-BE49-F238E27FC236}">
              <a16:creationId xmlns:a16="http://schemas.microsoft.com/office/drawing/2014/main" id="{00000000-0008-0000-0F00-0000AB010000}"/>
            </a:ext>
          </a:extLst>
        </xdr:cNvPr>
        <xdr:cNvSpPr txBox="1"/>
      </xdr:nvSpPr>
      <xdr:spPr>
        <a:xfrm>
          <a:off x="6737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a:extLst>
            <a:ext uri="{FF2B5EF4-FFF2-40B4-BE49-F238E27FC236}">
              <a16:creationId xmlns:a16="http://schemas.microsoft.com/office/drawing/2014/main" id="{00000000-0008-0000-0F00-0000C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3" name="【一般廃棄物処理施設】&#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55" name="【一般廃棄物処理施設】&#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57" name="【一般廃棄物処理施設】&#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00000000-0008-0000-0F00-0000D5010000}"/>
            </a:ext>
          </a:extLst>
        </xdr:cNvPr>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110490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5481300" y="682180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110490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4592300" y="6934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00000000-0008-0000-0F00-0000DA01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77" name="n_4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00000000-0008-0000-0F00-0000F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02" name="【一般廃棄物処理施設】&#10;一人当たり有形固定資産（償却資産）額最小値テキスト">
          <a:extLst>
            <a:ext uri="{FF2B5EF4-FFF2-40B4-BE49-F238E27FC236}">
              <a16:creationId xmlns:a16="http://schemas.microsoft.com/office/drawing/2014/main" id="{00000000-0008-0000-0F00-0000F6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00000000-0008-0000-0F00-0000F8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06" name="【一般廃棄物処理施設】&#10;一人当たり有形固定資産（償却資産）額平均値テキスト">
          <a:extLst>
            <a:ext uri="{FF2B5EF4-FFF2-40B4-BE49-F238E27FC236}">
              <a16:creationId xmlns:a16="http://schemas.microsoft.com/office/drawing/2014/main" id="{00000000-0008-0000-0F00-0000FA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124805</xdr:rowOff>
    </xdr:from>
    <xdr:to>
      <xdr:col>116</xdr:col>
      <xdr:colOff>114300</xdr:colOff>
      <xdr:row>39</xdr:row>
      <xdr:rowOff>54955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2110700" y="66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147682</xdr:rowOff>
    </xdr:from>
    <xdr:ext cx="599010" cy="259045"/>
    <xdr:sp macro="" textlink="">
      <xdr:nvSpPr>
        <xdr:cNvPr id="518" name="【一般廃棄物処理施設】&#10;一人当たり有形固定資産（償却資産）額該当値テキスト">
          <a:extLst>
            <a:ext uri="{FF2B5EF4-FFF2-40B4-BE49-F238E27FC236}">
              <a16:creationId xmlns:a16="http://schemas.microsoft.com/office/drawing/2014/main" id="{00000000-0008-0000-0F00-000006020000}"/>
            </a:ext>
          </a:extLst>
        </xdr:cNvPr>
        <xdr:cNvSpPr txBox="1"/>
      </xdr:nvSpPr>
      <xdr:spPr>
        <a:xfrm>
          <a:off x="22199600" y="64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17120</xdr:rowOff>
    </xdr:from>
    <xdr:to>
      <xdr:col>112</xdr:col>
      <xdr:colOff>38100</xdr:colOff>
      <xdr:row>39</xdr:row>
      <xdr:rowOff>118720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1272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4155</xdr:rowOff>
    </xdr:from>
    <xdr:to>
      <xdr:col>116</xdr:col>
      <xdr:colOff>63500</xdr:colOff>
      <xdr:row>39</xdr:row>
      <xdr:rowOff>67920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1323300" y="6690705"/>
          <a:ext cx="838200" cy="6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25583</xdr:rowOff>
    </xdr:from>
    <xdr:to>
      <xdr:col>107</xdr:col>
      <xdr:colOff>101600</xdr:colOff>
      <xdr:row>39</xdr:row>
      <xdr:rowOff>127183</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0383500" y="6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67920</xdr:rowOff>
    </xdr:from>
    <xdr:to>
      <xdr:col>111</xdr:col>
      <xdr:colOff>177800</xdr:colOff>
      <xdr:row>39</xdr:row>
      <xdr:rowOff>76383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0434300" y="6754470"/>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23" name="n_1ave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24" name="n_2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25" name="n_3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26" name="n_4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135247</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11095" y="647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143710</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34795" y="648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78740</xdr:rowOff>
    </xdr:from>
    <xdr:to>
      <xdr:col>85</xdr:col>
      <xdr:colOff>177800</xdr:colOff>
      <xdr:row>64</xdr:row>
      <xdr:rowOff>8890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57167</xdr:rowOff>
    </xdr:from>
    <xdr:ext cx="405111" cy="259045"/>
    <xdr:sp macro="" textlink="">
      <xdr:nvSpPr>
        <xdr:cNvPr id="569" name="【保健センター・保健所】&#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25400</xdr:rowOff>
    </xdr:from>
    <xdr:to>
      <xdr:col>81</xdr:col>
      <xdr:colOff>101600</xdr:colOff>
      <xdr:row>63</xdr:row>
      <xdr:rowOff>127000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76200</xdr:rowOff>
    </xdr:from>
    <xdr:to>
      <xdr:col>85</xdr:col>
      <xdr:colOff>127000</xdr:colOff>
      <xdr:row>63</xdr:row>
      <xdr:rowOff>129540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5481300" y="108775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21590</xdr:rowOff>
    </xdr:from>
    <xdr:to>
      <xdr:col>76</xdr:col>
      <xdr:colOff>165100</xdr:colOff>
      <xdr:row>63</xdr:row>
      <xdr:rowOff>123190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76200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4592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574" name="n_1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75" name="n_2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76" name="n_3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77" name="n_4ave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118127</xdr:rowOff>
    </xdr:from>
    <xdr:ext cx="405111" cy="259045"/>
    <xdr:sp macro="" textlink="">
      <xdr:nvSpPr>
        <xdr:cNvPr id="578" name="n_1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5266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579" name="n_2mainValue【保健センター・保健所】&#10;有形固定資産減価償却率">
          <a:extLst>
            <a:ext uri="{FF2B5EF4-FFF2-40B4-BE49-F238E27FC236}">
              <a16:creationId xmlns:a16="http://schemas.microsoft.com/office/drawing/2014/main" id="{00000000-0008-0000-0F00-000043020000}"/>
            </a:ext>
          </a:extLst>
        </xdr:cNvPr>
        <xdr:cNvSpPr txBox="1"/>
      </xdr:nvSpPr>
      <xdr:spPr>
        <a:xfrm>
          <a:off x="143897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id="{00000000-0008-0000-0F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id="{00000000-0008-0000-0F00-00005A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id="{00000000-0008-0000-0F00-00005C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id="{00000000-0008-0000-0F00-00005E02000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157683</xdr:rowOff>
    </xdr:from>
    <xdr:to>
      <xdr:col>116</xdr:col>
      <xdr:colOff>114300</xdr:colOff>
      <xdr:row>63</xdr:row>
      <xdr:rowOff>87833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117060</xdr:rowOff>
    </xdr:from>
    <xdr:ext cx="469744" cy="259045"/>
    <xdr:sp macro="" textlink="">
      <xdr:nvSpPr>
        <xdr:cNvPr id="618" name="【保健センター・保健所】&#10;一人当たり面積該当値テキスト">
          <a:extLst>
            <a:ext uri="{FF2B5EF4-FFF2-40B4-BE49-F238E27FC236}">
              <a16:creationId xmlns:a16="http://schemas.microsoft.com/office/drawing/2014/main" id="{00000000-0008-0000-0F00-00006A020000}"/>
            </a:ext>
          </a:extLst>
        </xdr:cNvPr>
        <xdr:cNvSpPr txBox="1"/>
      </xdr:nvSpPr>
      <xdr:spPr>
        <a:xfrm>
          <a:off x="22199600" y="105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159969</xdr:rowOff>
    </xdr:from>
    <xdr:to>
      <xdr:col>112</xdr:col>
      <xdr:colOff>38100</xdr:colOff>
      <xdr:row>63</xdr:row>
      <xdr:rowOff>90119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37033</xdr:rowOff>
    </xdr:from>
    <xdr:to>
      <xdr:col>116</xdr:col>
      <xdr:colOff>63500</xdr:colOff>
      <xdr:row>63</xdr:row>
      <xdr:rowOff>39319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1323300" y="1083838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162255</xdr:rowOff>
    </xdr:from>
    <xdr:to>
      <xdr:col>107</xdr:col>
      <xdr:colOff>101600</xdr:colOff>
      <xdr:row>63</xdr:row>
      <xdr:rowOff>92405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0383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39319</xdr:rowOff>
    </xdr:from>
    <xdr:to>
      <xdr:col>111</xdr:col>
      <xdr:colOff>177800</xdr:colOff>
      <xdr:row>63</xdr:row>
      <xdr:rowOff>41605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0434300" y="108406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623" name="n_1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624" name="n_2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25" name="n_3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26" name="n_4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106646</xdr:rowOff>
    </xdr:from>
    <xdr:ext cx="469744" cy="259045"/>
    <xdr:sp macro="" textlink="">
      <xdr:nvSpPr>
        <xdr:cNvPr id="627" name="n_1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21075727" y="105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108932</xdr:rowOff>
    </xdr:from>
    <xdr:ext cx="469744" cy="259045"/>
    <xdr:sp macro="" textlink="">
      <xdr:nvSpPr>
        <xdr:cNvPr id="628" name="n_2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01994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F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00000000-0008-0000-0F00-00008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57" name="【消防施設】&#10;有形固定資産減価償却率最大値テキスト">
          <a:extLst>
            <a:ext uri="{FF2B5EF4-FFF2-40B4-BE49-F238E27FC236}">
              <a16:creationId xmlns:a16="http://schemas.microsoft.com/office/drawing/2014/main" id="{00000000-0008-0000-0F00-000091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F00-000093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51163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5481300" y="142308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544</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4592300" y="142031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68597</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F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F00-0000C6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F00-0000C8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F00-0000CA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115406</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F00-0000D6020000}"/>
            </a:ext>
          </a:extLst>
        </xdr:cNvPr>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18506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1323300" y="1476102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85271</xdr:rowOff>
    </xdr:from>
    <xdr:to>
      <xdr:col>107</xdr:col>
      <xdr:colOff>101600</xdr:colOff>
      <xdr:row>85</xdr:row>
      <xdr:rowOff>15421</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038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136071</xdr:rowOff>
    </xdr:from>
    <xdr:to>
      <xdr:col>111</xdr:col>
      <xdr:colOff>177800</xdr:colOff>
      <xdr:row>86</xdr:row>
      <xdr:rowOff>18506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0434300" y="14537871"/>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40639</xdr:rowOff>
    </xdr:from>
    <xdr:to>
      <xdr:col>98</xdr:col>
      <xdr:colOff>38100</xdr:colOff>
      <xdr:row>86</xdr:row>
      <xdr:rowOff>142239</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8605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82566</xdr:rowOff>
    </xdr:from>
    <xdr:ext cx="469744" cy="2590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60433</xdr:rowOff>
    </xdr:from>
    <xdr:ext cx="469744" cy="2590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133366</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95613</xdr:rowOff>
    </xdr:from>
    <xdr:to>
      <xdr:col>85</xdr:col>
      <xdr:colOff>177800</xdr:colOff>
      <xdr:row>108</xdr:row>
      <xdr:rowOff>25763</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74040</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64588</xdr:rowOff>
    </xdr:from>
    <xdr:to>
      <xdr:col>81</xdr:col>
      <xdr:colOff>101600</xdr:colOff>
      <xdr:row>107</xdr:row>
      <xdr:rowOff>166188</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115388</xdr:rowOff>
    </xdr:from>
    <xdr:to>
      <xdr:col>85</xdr:col>
      <xdr:colOff>127000</xdr:colOff>
      <xdr:row>107</xdr:row>
      <xdr:rowOff>146413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84605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115388</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8427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91276</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157315</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00000000-0008-0000-0F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8" name="【庁舎】&#10;一人当たり面積最小値テキスト">
          <a:extLst>
            <a:ext uri="{FF2B5EF4-FFF2-40B4-BE49-F238E27FC236}">
              <a16:creationId xmlns:a16="http://schemas.microsoft.com/office/drawing/2014/main" id="{00000000-0008-0000-0F00-000032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20" name="【庁舎】&#10;一人当たり面積最大値テキスト">
          <a:extLst>
            <a:ext uri="{FF2B5EF4-FFF2-40B4-BE49-F238E27FC236}">
              <a16:creationId xmlns:a16="http://schemas.microsoft.com/office/drawing/2014/main" id="{00000000-0008-0000-0F00-000034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2" name="【庁舎】&#10;一人当たり面積平均値テキスト">
          <a:extLst>
            <a:ext uri="{FF2B5EF4-FFF2-40B4-BE49-F238E27FC236}">
              <a16:creationId xmlns:a16="http://schemas.microsoft.com/office/drawing/2014/main" id="{00000000-0008-0000-0F00-000036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127000</xdr:rowOff>
    </xdr:from>
    <xdr:to>
      <xdr:col>116</xdr:col>
      <xdr:colOff>114300</xdr:colOff>
      <xdr:row>105</xdr:row>
      <xdr:rowOff>57150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21107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834" name="【庁舎】&#10;一人当たり面積該当値テキスト">
          <a:extLst>
            <a:ext uri="{FF2B5EF4-FFF2-40B4-BE49-F238E27FC236}">
              <a16:creationId xmlns:a16="http://schemas.microsoft.com/office/drawing/2014/main" id="{00000000-0008-0000-0F00-000042030000}"/>
            </a:ext>
          </a:extLst>
        </xdr:cNvPr>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138430</xdr:rowOff>
    </xdr:from>
    <xdr:to>
      <xdr:col>112</xdr:col>
      <xdr:colOff>38100</xdr:colOff>
      <xdr:row>105</xdr:row>
      <xdr:rowOff>68580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1272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xdr:rowOff>
    </xdr:from>
    <xdr:to>
      <xdr:col>116</xdr:col>
      <xdr:colOff>63500</xdr:colOff>
      <xdr:row>105</xdr:row>
      <xdr:rowOff>17780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1323300" y="18008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17780</xdr:rowOff>
    </xdr:from>
    <xdr:to>
      <xdr:col>111</xdr:col>
      <xdr:colOff>177800</xdr:colOff>
      <xdr:row>105</xdr:row>
      <xdr:rowOff>26670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0434300" y="180200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148589</xdr:rowOff>
    </xdr:from>
    <xdr:to>
      <xdr:col>98</xdr:col>
      <xdr:colOff>38100</xdr:colOff>
      <xdr:row>105</xdr:row>
      <xdr:rowOff>78739</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81297</xdr:rowOff>
    </xdr:from>
    <xdr:ext cx="469744" cy="259045"/>
    <xdr:sp macro="" textlink="">
      <xdr:nvSpPr>
        <xdr:cNvPr id="840" name="n_1aveValue【庁舎】&#10;一人当たり面積">
          <a:extLst>
            <a:ext uri="{FF2B5EF4-FFF2-40B4-BE49-F238E27FC236}">
              <a16:creationId xmlns:a16="http://schemas.microsoft.com/office/drawing/2014/main" id="{00000000-0008-0000-0F00-00004803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41" name="n_2aveValue【庁舎】&#10;一人当たり面積">
          <a:extLst>
            <a:ext uri="{FF2B5EF4-FFF2-40B4-BE49-F238E27FC236}">
              <a16:creationId xmlns:a16="http://schemas.microsoft.com/office/drawing/2014/main" id="{00000000-0008-0000-0F00-00004903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42" name="n_3aveValue【庁舎】&#10;一人当たり面積">
          <a:extLst>
            <a:ext uri="{FF2B5EF4-FFF2-40B4-BE49-F238E27FC236}">
              <a16:creationId xmlns:a16="http://schemas.microsoft.com/office/drawing/2014/main" id="{00000000-0008-0000-0F00-00004A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43" name="n_4aveValue【庁舎】&#10;一人当たり面積">
          <a:extLst>
            <a:ext uri="{FF2B5EF4-FFF2-40B4-BE49-F238E27FC236}">
              <a16:creationId xmlns:a16="http://schemas.microsoft.com/office/drawing/2014/main" id="{00000000-0008-0000-0F00-00004B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59707</xdr:rowOff>
    </xdr:from>
    <xdr:ext cx="469744" cy="259045"/>
    <xdr:sp macro="" textlink="">
      <xdr:nvSpPr>
        <xdr:cNvPr id="844" name="n_1mainValue【庁舎】&#10;一人当たり面積">
          <a:extLst>
            <a:ext uri="{FF2B5EF4-FFF2-40B4-BE49-F238E27FC236}">
              <a16:creationId xmlns:a16="http://schemas.microsoft.com/office/drawing/2014/main" id="{00000000-0008-0000-0F00-00004C03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45" name="n_2mainValue【庁舎】&#10;一人当たり面積">
          <a:extLst>
            <a:ext uri="{FF2B5EF4-FFF2-40B4-BE49-F238E27FC236}">
              <a16:creationId xmlns:a16="http://schemas.microsoft.com/office/drawing/2014/main" id="{00000000-0008-0000-0F00-00004D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69866</xdr:rowOff>
    </xdr:from>
    <xdr:ext cx="469744" cy="259045"/>
    <xdr:sp macro="" textlink="">
      <xdr:nvSpPr>
        <xdr:cNvPr id="846" name="n_4mainValue【庁舎】&#10;一人当たり面積">
          <a:extLst>
            <a:ext uri="{FF2B5EF4-FFF2-40B4-BE49-F238E27FC236}">
              <a16:creationId xmlns:a16="http://schemas.microsoft.com/office/drawing/2014/main" id="{00000000-0008-0000-0F00-00004E030000}"/>
            </a:ext>
          </a:extLst>
        </xdr:cNvPr>
        <xdr:cNvSpPr txBox="1"/>
      </xdr:nvSpPr>
      <xdr:spPr>
        <a:xfrm>
          <a:off x="18421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本町施設のうち高い償却率となっている「庁舎」については、建築から約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改修を実施するなど、計画的に中心施設としての機能を維持しているところである。その他施設についても、原則現有施設を維持していく方針のため、引き続き予防保全に努め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人口の減少幅は近年と同様に</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人程度であり、高齢化率も</a:t>
          </a:r>
          <a:r>
            <a:rPr kumimoji="1" lang="en-US" altLang="ja-JP" sz="1300" baseline="0">
              <a:latin typeface="ＭＳ Ｐゴシック" panose="020B0600070205080204" pitchFamily="50" charset="-128"/>
              <a:ea typeface="ＭＳ Ｐゴシック" panose="020B0600070205080204" pitchFamily="50" charset="-128"/>
            </a:rPr>
            <a:t>40.3</a:t>
          </a:r>
          <a:r>
            <a:rPr kumimoji="1" lang="ja-JP" altLang="en-US" sz="1300" baseline="0">
              <a:latin typeface="ＭＳ Ｐゴシック" panose="020B0600070205080204" pitchFamily="50" charset="-128"/>
              <a:ea typeface="ＭＳ Ｐゴシック" panose="020B0600070205080204" pitchFamily="50" charset="-128"/>
            </a:rPr>
            <a:t>％（令和２年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月１日時点）と上昇度合いが増している上、新型コロナウイルスの感染拡大が本町の基幹産業である観光業を直撃したことから、税収増加には至らず、財政力指数は類似団体平均を大きく下回っている。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引き続き観光資源を生かした地域振興、及び人口減少対策に重点を置いた町づくりに注力する必要がある。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大きな割合を占める人件費については、令和２年度から会計年度任用職員制度が施行されたため、人件費の増加に大きく影響することとなった。なお、常勤職員は人員配置の見直し等により、前年度から４名減となったこともあり、人件費に係る経常経費充当一般財源として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百万円の増加に留まった。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一方で、本町の経常一般財源の主となる普通交付税については、幼児教育・保育の無償化に係る経費が措置されたことなどから、臨時財政対策債と合算して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百万円の大幅増となったため、比率がさらに良化している。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61214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046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123952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25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64</xdr:row>
      <xdr:rowOff>10414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69105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まず人件費については、上述のように会計年度任用職員制度が施行されたことを主要因として、前年度から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反対に物件費では、上記制度移行を事由として、臨時職員賃金が皆減となったこと、及び新型コロナウイルスの感染拡大に伴い、予定していた交流事業が軒並み中止になったこともあり、全体で</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百万円）減という結果である。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したがって、人件費・物件費等決算額としては増加しているが、制度変更に伴うものが主要因であり、類似団体内での順位は同水準を維持している。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49921</xdr:rowOff>
    </xdr:from>
    <xdr:to>
      <xdr:col>23</xdr:col>
      <xdr:colOff>133350</xdr:colOff>
      <xdr:row>81</xdr:row>
      <xdr:rowOff>74471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37371"/>
          <a:ext cx="838200" cy="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36847</xdr:rowOff>
    </xdr:from>
    <xdr:to>
      <xdr:col>19</xdr:col>
      <xdr:colOff>133350</xdr:colOff>
      <xdr:row>81</xdr:row>
      <xdr:rowOff>49921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24297"/>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36847</xdr:rowOff>
    </xdr:from>
    <xdr:to>
      <xdr:col>15</xdr:col>
      <xdr:colOff>82550</xdr:colOff>
      <xdr:row>81</xdr:row>
      <xdr:rowOff>38672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24297"/>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38672</xdr:rowOff>
    </xdr:from>
    <xdr:to>
      <xdr:col>11</xdr:col>
      <xdr:colOff>31750</xdr:colOff>
      <xdr:row>81</xdr:row>
      <xdr:rowOff>49405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2612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23671</xdr:rowOff>
    </xdr:from>
    <xdr:to>
      <xdr:col>23</xdr:col>
      <xdr:colOff>184150</xdr:colOff>
      <xdr:row>81</xdr:row>
      <xdr:rowOff>125271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40198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5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170571</xdr:rowOff>
    </xdr:from>
    <xdr:to>
      <xdr:col>19</xdr:col>
      <xdr:colOff>184150</xdr:colOff>
      <xdr:row>81</xdr:row>
      <xdr:rowOff>100721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110898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5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157497</xdr:rowOff>
    </xdr:from>
    <xdr:to>
      <xdr:col>15</xdr:col>
      <xdr:colOff>133350</xdr:colOff>
      <xdr:row>81</xdr:row>
      <xdr:rowOff>87647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97824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4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159322</xdr:rowOff>
    </xdr:from>
    <xdr:to>
      <xdr:col>11</xdr:col>
      <xdr:colOff>82550</xdr:colOff>
      <xdr:row>81</xdr:row>
      <xdr:rowOff>89472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99649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170055</xdr:rowOff>
    </xdr:from>
    <xdr:to>
      <xdr:col>7</xdr:col>
      <xdr:colOff>31750</xdr:colOff>
      <xdr:row>81</xdr:row>
      <xdr:rowOff>100205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110382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人事院勧告に基づく国の給与水準、または諸手当の見直しを踏まえて、随時給与体系を改定しており、類似団体平均の推移に合わせて変動する傾向にある。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令和２年度ラスパイレス指数は前年度数値を引用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2646</xdr:rowOff>
    </xdr:from>
    <xdr:to>
      <xdr:col>81</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329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2646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028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42863</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732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123296</xdr:rowOff>
    </xdr:from>
    <xdr:to>
      <xdr:col>77</xdr:col>
      <xdr:colOff>95250</xdr:colOff>
      <xdr:row>83</xdr:row>
      <xdr:rowOff>53446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63623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163513</xdr:rowOff>
    </xdr:from>
    <xdr:to>
      <xdr:col>64</xdr:col>
      <xdr:colOff>152400</xdr:colOff>
      <xdr:row>83</xdr:row>
      <xdr:rowOff>93663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103840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及び民間委託の推進により、職員数の変動幅が抑制されているが、多様化する行政ニーズへの対応を考慮すると、ＲＰＡの導入をはじめとして、これまで以上に事務事業の効率化が求められるところ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21539</xdr:rowOff>
    </xdr:from>
    <xdr:to>
      <xdr:col>81</xdr:col>
      <xdr:colOff>44450</xdr:colOff>
      <xdr:row>60</xdr:row>
      <xdr:rowOff>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0853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13818</xdr:rowOff>
    </xdr:from>
    <xdr:to>
      <xdr:col>77</xdr:col>
      <xdr:colOff>44450</xdr:colOff>
      <xdr:row>60</xdr:row>
      <xdr:rowOff>31191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0081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155346</xdr:rowOff>
    </xdr:from>
    <xdr:to>
      <xdr:col>72</xdr:col>
      <xdr:colOff>203200</xdr:colOff>
      <xdr:row>60</xdr:row>
      <xdr:rowOff>13818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70896"/>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155346</xdr:rowOff>
    </xdr:from>
    <xdr:to>
      <xdr:col>68</xdr:col>
      <xdr:colOff>152400</xdr:colOff>
      <xdr:row>60</xdr:row>
      <xdr:rowOff>39878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7089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142189</xdr:rowOff>
    </xdr:from>
    <xdr:to>
      <xdr:col>81</xdr:col>
      <xdr:colOff>95250</xdr:colOff>
      <xdr:row>60</xdr:row>
      <xdr:rowOff>72339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158716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151841</xdr:rowOff>
    </xdr:from>
    <xdr:to>
      <xdr:col>77</xdr:col>
      <xdr:colOff>95250</xdr:colOff>
      <xdr:row>60</xdr:row>
      <xdr:rowOff>81991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92168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134468</xdr:rowOff>
    </xdr:from>
    <xdr:to>
      <xdr:col>73</xdr:col>
      <xdr:colOff>44450</xdr:colOff>
      <xdr:row>60</xdr:row>
      <xdr:rowOff>64618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74795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104546</xdr:rowOff>
    </xdr:from>
    <xdr:to>
      <xdr:col>68</xdr:col>
      <xdr:colOff>203200</xdr:colOff>
      <xdr:row>60</xdr:row>
      <xdr:rowOff>34696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44873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160528</xdr:rowOff>
    </xdr:from>
    <xdr:to>
      <xdr:col>64</xdr:col>
      <xdr:colOff>152400</xdr:colOff>
      <xdr:row>60</xdr:row>
      <xdr:rowOff>90678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100855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類似団体平均を上回る比率まで良化することとなったが、これは公債費をカバーする財源（標準財政規模から交付税（公債費分）を除いた額）が</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その他、今後控える小学校施設整備事業に備えて、各種事業の実施を平準化してきたことも功を奏しているものと考えられるため、引き続き計画的な行財政運営に努めるものとする。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94827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4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94827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94827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3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将来負担額については、情報通信基盤設備の大規模改修を実施したこともあり、地方債残高が前年度から</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百万円増加しているが、交付税算入率の高い過疎対策事業債を主として活用していること、及び将来負担に備えた基金の積み増しにより、充当可能財源等でカバーできる状況を維持している。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会計年度任用職員制度が施行されたことにより、前年度から大きく増加（</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ポイント増）しているが、常勤職員数の減少、及び人事院勧告に基づく給与改定などにより、類似団体平均と同水準に推移している。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なお、民間活力やＲＰＡの導入等、行政サービスの提供手法について、引き続き改善を図ることとしている。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5021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30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117203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30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36</xdr:row>
      <xdr:rowOff>130266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66403</xdr:rowOff>
    </xdr:from>
    <xdr:to>
      <xdr:col>11</xdr:col>
      <xdr:colOff>60325</xdr:colOff>
      <xdr:row>36</xdr:row>
      <xdr:rowOff>168003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79466</xdr:rowOff>
    </xdr:from>
    <xdr:to>
      <xdr:col>6</xdr:col>
      <xdr:colOff>171450</xdr:colOff>
      <xdr:row>37</xdr:row>
      <xdr:rowOff>9616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165843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前年度から比率が大きく変動しているが、これは会計年度任用職員制度が施行され、従来の臨時職員に係る賃金が廃止されたことに伴うものである。なお、賃金廃止による影響額（臨時経費含む。）としては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併せて、新型コロナウイルスの感染拡大により、各種交流、イベント事業が軒並み中止となったことも少なからず影響を与えている。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376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72136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72136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53848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92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上記と同様に会計年度任用職員制度が施行された影響が大きく、保育所児童措置費において、事業費のうち物件費の占める割合が下がったことから、扶助費への振替額も同様に大きく減となった（前年対比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併せて、少子化が進み児童手当費も減となるなど、類似団体平均の変動率を越えた扶助費の減少幅となっている。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169863</xdr:rowOff>
    </xdr:from>
    <xdr:to>
      <xdr:col>24</xdr:col>
      <xdr:colOff>25400</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2513"/>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169863</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139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155575</xdr:rowOff>
    </xdr:from>
    <xdr:to>
      <xdr:col>11</xdr:col>
      <xdr:colOff>9525</xdr:colOff>
      <xdr:row>58</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119063</xdr:rowOff>
    </xdr:from>
    <xdr:to>
      <xdr:col>24</xdr:col>
      <xdr:colOff>76200</xdr:colOff>
      <xdr:row>58</xdr:row>
      <xdr:rowOff>49213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119063</xdr:rowOff>
    </xdr:from>
    <xdr:to>
      <xdr:col>11</xdr:col>
      <xdr:colOff>60325</xdr:colOff>
      <xdr:row>59</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33990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104775</xdr:rowOff>
    </xdr:from>
    <xdr:to>
      <xdr:col>6</xdr:col>
      <xdr:colOff>171450</xdr:colOff>
      <xdr:row>59</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介護保険事業及び後期高齢者医療事業等の医療・保険給付に係る繰出金、及び下水道事業等の公営企業会計への繰出金の額が、高止まりしていることもあり、類似団体平均を大きく上回って推移している。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人口減少傾向は止まらず、保険料及び使用料の増収も見込めない状況にあり、当面は現状の水準に留まるものと推測される。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今年度も引き続き類似団体平均を大きく下回る水準で推移しているが、近年、各種団体等への負担金などについて必要性を見直す等、経常経費の削減に努めている。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その他にも補助金交付団体の事業評価及び交付基準の見直しを行い、補助事業の適正化を図っている。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149369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前年度まで小学校施設整備及び情報通信基盤設備改修事業に備え、地方債の発行額を抑制してきたこともあり、年々比率が良化している。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一方で、上記の大型事業が今年度以降に順次施行されることから、公債費が急増することが見込まれており（今年度の</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百万円から令和６年度には約</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百万円へ増加）、基金の積み増しなど、他の事業実施への影響を最小限に留めるよう努めている。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30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95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21607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普通交付税と臨時財政対策債を合算した額が前年度から大きく増となったこともあり、全体としての比率が良化し、類似団体より低い水準を維持している。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今後、大型の施設整備事業を控え、公債費が上昇することが見込まれるため、公債費以外の比率を可能な限り圧縮する必要があり、人員配置や事務事業の適正化に努めることとしている。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29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4295</xdr:rowOff>
    </xdr:from>
    <xdr:to>
      <xdr:col>29</xdr:col>
      <xdr:colOff>127000</xdr:colOff>
      <xdr:row>16</xdr:row>
      <xdr:rowOff>57864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5120"/>
          <a:ext cx="647700" cy="5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160522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7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57864</xdr:rowOff>
    </xdr:from>
    <xdr:to>
      <xdr:col>26</xdr:col>
      <xdr:colOff>50800</xdr:colOff>
      <xdr:row>16</xdr:row>
      <xdr:rowOff>97305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8689"/>
          <a:ext cx="6985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82210</xdr:rowOff>
    </xdr:from>
    <xdr:to>
      <xdr:col>22</xdr:col>
      <xdr:colOff>114300</xdr:colOff>
      <xdr:row>16</xdr:row>
      <xdr:rowOff>97305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73035"/>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68067</xdr:rowOff>
    </xdr:from>
    <xdr:to>
      <xdr:col>18</xdr:col>
      <xdr:colOff>177800</xdr:colOff>
      <xdr:row>16</xdr:row>
      <xdr:rowOff>82210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58892"/>
          <a:ext cx="698500" cy="1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124945</xdr:rowOff>
    </xdr:from>
    <xdr:to>
      <xdr:col>29</xdr:col>
      <xdr:colOff>177800</xdr:colOff>
      <xdr:row>16</xdr:row>
      <xdr:rowOff>55095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141472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7064</xdr:rowOff>
    </xdr:from>
    <xdr:to>
      <xdr:col>26</xdr:col>
      <xdr:colOff>101600</xdr:colOff>
      <xdr:row>16</xdr:row>
      <xdr:rowOff>108664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93441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46505</xdr:rowOff>
    </xdr:from>
    <xdr:to>
      <xdr:col>22</xdr:col>
      <xdr:colOff>165100</xdr:colOff>
      <xdr:row>16</xdr:row>
      <xdr:rowOff>148105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31410</xdr:rowOff>
    </xdr:from>
    <xdr:to>
      <xdr:col>19</xdr:col>
      <xdr:colOff>38100</xdr:colOff>
      <xdr:row>16</xdr:row>
      <xdr:rowOff>133010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117787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17267</xdr:rowOff>
    </xdr:from>
    <xdr:to>
      <xdr:col>15</xdr:col>
      <xdr:colOff>101600</xdr:colOff>
      <xdr:row>16</xdr:row>
      <xdr:rowOff>118867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103644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148929</xdr:rowOff>
    </xdr:from>
    <xdr:to>
      <xdr:col>29</xdr:col>
      <xdr:colOff>127000</xdr:colOff>
      <xdr:row>36</xdr:row>
      <xdr:rowOff>158628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02179"/>
          <a:ext cx="6477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115913</xdr:rowOff>
    </xdr:from>
    <xdr:to>
      <xdr:col>26</xdr:col>
      <xdr:colOff>50800</xdr:colOff>
      <xdr:row>36</xdr:row>
      <xdr:rowOff>148929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9163"/>
          <a:ext cx="6985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333801</xdr:rowOff>
    </xdr:from>
    <xdr:to>
      <xdr:col>22</xdr:col>
      <xdr:colOff>114300</xdr:colOff>
      <xdr:row>36</xdr:row>
      <xdr:rowOff>115913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44151"/>
          <a:ext cx="698500" cy="12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333801</xdr:rowOff>
    </xdr:from>
    <xdr:to>
      <xdr:col>18</xdr:col>
      <xdr:colOff>177800</xdr:colOff>
      <xdr:row>36</xdr:row>
      <xdr:rowOff>148619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44151"/>
          <a:ext cx="698500" cy="15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107828</xdr:rowOff>
    </xdr:from>
    <xdr:to>
      <xdr:col>29</xdr:col>
      <xdr:colOff>177800</xdr:colOff>
      <xdr:row>37</xdr:row>
      <xdr:rowOff>37978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79905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98129</xdr:rowOff>
    </xdr:from>
    <xdr:to>
      <xdr:col>26</xdr:col>
      <xdr:colOff>101600</xdr:colOff>
      <xdr:row>37</xdr:row>
      <xdr:rowOff>28279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13056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65113</xdr:rowOff>
    </xdr:from>
    <xdr:to>
      <xdr:col>22</xdr:col>
      <xdr:colOff>165100</xdr:colOff>
      <xdr:row>36</xdr:row>
      <xdr:rowOff>166713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176890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283001</xdr:rowOff>
    </xdr:from>
    <xdr:to>
      <xdr:col>19</xdr:col>
      <xdr:colOff>38100</xdr:colOff>
      <xdr:row>36</xdr:row>
      <xdr:rowOff>41701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51878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97819</xdr:rowOff>
    </xdr:from>
    <xdr:to>
      <xdr:col>15</xdr:col>
      <xdr:colOff>101600</xdr:colOff>
      <xdr:row>37</xdr:row>
      <xdr:rowOff>27969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209596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4635</xdr:rowOff>
    </xdr:from>
    <xdr:to>
      <xdr:col>24</xdr:col>
      <xdr:colOff>63500</xdr:colOff>
      <xdr:row>35</xdr:row>
      <xdr:rowOff>163612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5385"/>
          <a:ext cx="838200" cy="1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163612</xdr:rowOff>
    </xdr:from>
    <xdr:to>
      <xdr:col>19</xdr:col>
      <xdr:colOff>177800</xdr:colOff>
      <xdr:row>36</xdr:row>
      <xdr:rowOff>3675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4362"/>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3668</xdr:rowOff>
    </xdr:from>
    <xdr:to>
      <xdr:col>15</xdr:col>
      <xdr:colOff>50800</xdr:colOff>
      <xdr:row>36</xdr:row>
      <xdr:rowOff>3675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7586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155549</xdr:rowOff>
    </xdr:from>
    <xdr:to>
      <xdr:col>10</xdr:col>
      <xdr:colOff>114300</xdr:colOff>
      <xdr:row>36</xdr:row>
      <xdr:rowOff>3668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125285</xdr:rowOff>
    </xdr:from>
    <xdr:to>
      <xdr:col>24</xdr:col>
      <xdr:colOff>114300</xdr:colOff>
      <xdr:row>35</xdr:row>
      <xdr:rowOff>55435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148162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112812</xdr:rowOff>
    </xdr:from>
    <xdr:to>
      <xdr:col>20</xdr:col>
      <xdr:colOff>38100</xdr:colOff>
      <xdr:row>36</xdr:row>
      <xdr:rowOff>42962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59489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124325</xdr:rowOff>
    </xdr:from>
    <xdr:to>
      <xdr:col>15</xdr:col>
      <xdr:colOff>101600</xdr:colOff>
      <xdr:row>36</xdr:row>
      <xdr:rowOff>54475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71002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124318</xdr:rowOff>
    </xdr:from>
    <xdr:to>
      <xdr:col>10</xdr:col>
      <xdr:colOff>165100</xdr:colOff>
      <xdr:row>36</xdr:row>
      <xdr:rowOff>54468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70995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104749</xdr:rowOff>
    </xdr:from>
    <xdr:to>
      <xdr:col>6</xdr:col>
      <xdr:colOff>38100</xdr:colOff>
      <xdr:row>36</xdr:row>
      <xdr:rowOff>34899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51426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98964</xdr:rowOff>
    </xdr:from>
    <xdr:to>
      <xdr:col>24</xdr:col>
      <xdr:colOff>63500</xdr:colOff>
      <xdr:row>57</xdr:row>
      <xdr:rowOff>138854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71614"/>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98964</xdr:rowOff>
    </xdr:from>
    <xdr:to>
      <xdr:col>19</xdr:col>
      <xdr:colOff>177800</xdr:colOff>
      <xdr:row>57</xdr:row>
      <xdr:rowOff>102739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71614"/>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102739</xdr:rowOff>
    </xdr:from>
    <xdr:to>
      <xdr:col>15</xdr:col>
      <xdr:colOff>50800</xdr:colOff>
      <xdr:row>57</xdr:row>
      <xdr:rowOff>108431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5389"/>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98820</xdr:rowOff>
    </xdr:from>
    <xdr:to>
      <xdr:col>10</xdr:col>
      <xdr:colOff>114300</xdr:colOff>
      <xdr:row>57</xdr:row>
      <xdr:rowOff>108431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71470"/>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88054</xdr:rowOff>
    </xdr:from>
    <xdr:to>
      <xdr:col>24</xdr:col>
      <xdr:colOff>114300</xdr:colOff>
      <xdr:row>58</xdr:row>
      <xdr:rowOff>18204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2981</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48164</xdr:rowOff>
    </xdr:from>
    <xdr:to>
      <xdr:col>20</xdr:col>
      <xdr:colOff>38100</xdr:colOff>
      <xdr:row>57</xdr:row>
      <xdr:rowOff>149764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140891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51939</xdr:rowOff>
    </xdr:from>
    <xdr:to>
      <xdr:col>15</xdr:col>
      <xdr:colOff>101600</xdr:colOff>
      <xdr:row>57</xdr:row>
      <xdr:rowOff>153539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144666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1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57631</xdr:rowOff>
    </xdr:from>
    <xdr:to>
      <xdr:col>10</xdr:col>
      <xdr:colOff>165100</xdr:colOff>
      <xdr:row>57</xdr:row>
      <xdr:rowOff>159231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150358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2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48020</xdr:rowOff>
    </xdr:from>
    <xdr:to>
      <xdr:col>6</xdr:col>
      <xdr:colOff>38100</xdr:colOff>
      <xdr:row>57</xdr:row>
      <xdr:rowOff>149620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140747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91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96197</xdr:rowOff>
    </xdr:from>
    <xdr:to>
      <xdr:col>24</xdr:col>
      <xdr:colOff>63500</xdr:colOff>
      <xdr:row>78</xdr:row>
      <xdr:rowOff>5375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97847"/>
          <a:ext cx="838200" cy="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186</xdr:rowOff>
    </xdr:from>
    <xdr:to>
      <xdr:col>19</xdr:col>
      <xdr:colOff>177800</xdr:colOff>
      <xdr:row>78</xdr:row>
      <xdr:rowOff>5375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328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163931</xdr:rowOff>
    </xdr:from>
    <xdr:to>
      <xdr:col>15</xdr:col>
      <xdr:colOff>50800</xdr:colOff>
      <xdr:row>78</xdr:row>
      <xdr:rowOff>186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5581"/>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163931</xdr:rowOff>
    </xdr:from>
    <xdr:to>
      <xdr:col>10</xdr:col>
      <xdr:colOff>114300</xdr:colOff>
      <xdr:row>78</xdr:row>
      <xdr:rowOff>17148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45397</xdr:rowOff>
    </xdr:from>
    <xdr:to>
      <xdr:col>24</xdr:col>
      <xdr:colOff>114300</xdr:colOff>
      <xdr:row>77</xdr:row>
      <xdr:rowOff>146997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23824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126025</xdr:rowOff>
    </xdr:from>
    <xdr:to>
      <xdr:col>20</xdr:col>
      <xdr:colOff>38100</xdr:colOff>
      <xdr:row>78</xdr:row>
      <xdr:rowOff>56175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120836</xdr:rowOff>
    </xdr:from>
    <xdr:to>
      <xdr:col>15</xdr:col>
      <xdr:colOff>101600</xdr:colOff>
      <xdr:row>78</xdr:row>
      <xdr:rowOff>50986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113131</xdr:rowOff>
    </xdr:from>
    <xdr:to>
      <xdr:col>10</xdr:col>
      <xdr:colOff>165100</xdr:colOff>
      <xdr:row>78</xdr:row>
      <xdr:rowOff>43281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137798</xdr:rowOff>
    </xdr:from>
    <xdr:to>
      <xdr:col>6</xdr:col>
      <xdr:colOff>38100</xdr:colOff>
      <xdr:row>78</xdr:row>
      <xdr:rowOff>67948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59075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85510</xdr:rowOff>
    </xdr:from>
    <xdr:to>
      <xdr:col>24</xdr:col>
      <xdr:colOff>63500</xdr:colOff>
      <xdr:row>95</xdr:row>
      <xdr:rowOff>108001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3260"/>
          <a:ext cx="8382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85510</xdr:rowOff>
    </xdr:from>
    <xdr:to>
      <xdr:col>19</xdr:col>
      <xdr:colOff>177800</xdr:colOff>
      <xdr:row>95</xdr:row>
      <xdr:rowOff>113119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3260"/>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77749</xdr:rowOff>
    </xdr:from>
    <xdr:to>
      <xdr:col>15</xdr:col>
      <xdr:colOff>50800</xdr:colOff>
      <xdr:row>95</xdr:row>
      <xdr:rowOff>113119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6549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77749</xdr:rowOff>
    </xdr:from>
    <xdr:to>
      <xdr:col>10</xdr:col>
      <xdr:colOff>114300</xdr:colOff>
      <xdr:row>95</xdr:row>
      <xdr:rowOff>86868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5499"/>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57201</xdr:rowOff>
    </xdr:from>
    <xdr:to>
      <xdr:col>24</xdr:col>
      <xdr:colOff>114300</xdr:colOff>
      <xdr:row>95</xdr:row>
      <xdr:rowOff>158801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80078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34710</xdr:rowOff>
    </xdr:from>
    <xdr:to>
      <xdr:col>20</xdr:col>
      <xdr:colOff>38100</xdr:colOff>
      <xdr:row>95</xdr:row>
      <xdr:rowOff>136310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62319</xdr:rowOff>
    </xdr:from>
    <xdr:to>
      <xdr:col>15</xdr:col>
      <xdr:colOff>101600</xdr:colOff>
      <xdr:row>95</xdr:row>
      <xdr:rowOff>163919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26949</xdr:rowOff>
    </xdr:from>
    <xdr:to>
      <xdr:col>10</xdr:col>
      <xdr:colOff>165100</xdr:colOff>
      <xdr:row>95</xdr:row>
      <xdr:rowOff>128549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145076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36068</xdr:rowOff>
    </xdr:from>
    <xdr:to>
      <xdr:col>6</xdr:col>
      <xdr:colOff>38100</xdr:colOff>
      <xdr:row>95</xdr:row>
      <xdr:rowOff>137668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154195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124155</xdr:rowOff>
    </xdr:from>
    <xdr:to>
      <xdr:col>55</xdr:col>
      <xdr:colOff>0</xdr:colOff>
      <xdr:row>38</xdr:row>
      <xdr:rowOff>145076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24905"/>
          <a:ext cx="838200" cy="5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145076</xdr:rowOff>
    </xdr:from>
    <xdr:to>
      <xdr:col>50</xdr:col>
      <xdr:colOff>114300</xdr:colOff>
      <xdr:row>39</xdr:row>
      <xdr:rowOff>17714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60176"/>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17714</xdr:rowOff>
    </xdr:from>
    <xdr:to>
      <xdr:col>45</xdr:col>
      <xdr:colOff>177800</xdr:colOff>
      <xdr:row>39</xdr:row>
      <xdr:rowOff>36592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0426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6376</xdr:rowOff>
    </xdr:from>
    <xdr:to>
      <xdr:col>41</xdr:col>
      <xdr:colOff>50800</xdr:colOff>
      <xdr:row>39</xdr:row>
      <xdr:rowOff>36592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92926"/>
          <a:ext cx="8890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73355</xdr:rowOff>
    </xdr:from>
    <xdr:to>
      <xdr:col>55</xdr:col>
      <xdr:colOff>50800</xdr:colOff>
      <xdr:row>36</xdr:row>
      <xdr:rowOff>3505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51782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94276</xdr:rowOff>
    </xdr:from>
    <xdr:to>
      <xdr:col>50</xdr:col>
      <xdr:colOff>165100</xdr:colOff>
      <xdr:row>39</xdr:row>
      <xdr:rowOff>24426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15553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138364</xdr:rowOff>
    </xdr:from>
    <xdr:to>
      <xdr:col>46</xdr:col>
      <xdr:colOff>38100</xdr:colOff>
      <xdr:row>39</xdr:row>
      <xdr:rowOff>68514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59641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157242</xdr:rowOff>
    </xdr:from>
    <xdr:to>
      <xdr:col>41</xdr:col>
      <xdr:colOff>101600</xdr:colOff>
      <xdr:row>39</xdr:row>
      <xdr:rowOff>87392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78519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127026</xdr:rowOff>
    </xdr:from>
    <xdr:to>
      <xdr:col>36</xdr:col>
      <xdr:colOff>165100</xdr:colOff>
      <xdr:row>39</xdr:row>
      <xdr:rowOff>57176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126249</xdr:rowOff>
    </xdr:from>
    <xdr:to>
      <xdr:col>55</xdr:col>
      <xdr:colOff>0</xdr:colOff>
      <xdr:row>58</xdr:row>
      <xdr:rowOff>160295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8899"/>
          <a:ext cx="838200" cy="2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160295</xdr:rowOff>
    </xdr:from>
    <xdr:to>
      <xdr:col>50</xdr:col>
      <xdr:colOff>114300</xdr:colOff>
      <xdr:row>59</xdr:row>
      <xdr:rowOff>7520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104395"/>
          <a:ext cx="8890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167939</xdr:rowOff>
    </xdr:from>
    <xdr:to>
      <xdr:col>45</xdr:col>
      <xdr:colOff>177800</xdr:colOff>
      <xdr:row>59</xdr:row>
      <xdr:rowOff>7520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1203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119511</xdr:rowOff>
    </xdr:from>
    <xdr:to>
      <xdr:col>41</xdr:col>
      <xdr:colOff>50800</xdr:colOff>
      <xdr:row>58</xdr:row>
      <xdr:rowOff>167939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63611"/>
          <a:ext cx="889000" cy="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75449</xdr:rowOff>
    </xdr:from>
    <xdr:to>
      <xdr:col>55</xdr:col>
      <xdr:colOff>50800</xdr:colOff>
      <xdr:row>58</xdr:row>
      <xdr:rowOff>5599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98326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109495</xdr:rowOff>
    </xdr:from>
    <xdr:to>
      <xdr:col>50</xdr:col>
      <xdr:colOff>165100</xdr:colOff>
      <xdr:row>59</xdr:row>
      <xdr:rowOff>39645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30772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128170</xdr:rowOff>
    </xdr:from>
    <xdr:to>
      <xdr:col>46</xdr:col>
      <xdr:colOff>38100</xdr:colOff>
      <xdr:row>59</xdr:row>
      <xdr:rowOff>58320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49447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117139</xdr:rowOff>
    </xdr:from>
    <xdr:to>
      <xdr:col>41</xdr:col>
      <xdr:colOff>101600</xdr:colOff>
      <xdr:row>59</xdr:row>
      <xdr:rowOff>47289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38416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68711</xdr:rowOff>
    </xdr:from>
    <xdr:to>
      <xdr:col>36</xdr:col>
      <xdr:colOff>165100</xdr:colOff>
      <xdr:row>58</xdr:row>
      <xdr:rowOff>170311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161438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0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52561</xdr:rowOff>
    </xdr:from>
    <xdr:to>
      <xdr:col>55</xdr:col>
      <xdr:colOff>0</xdr:colOff>
      <xdr:row>79</xdr:row>
      <xdr:rowOff>92649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97111"/>
          <a:ext cx="838200" cy="4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52561</xdr:rowOff>
    </xdr:from>
    <xdr:to>
      <xdr:col>50</xdr:col>
      <xdr:colOff>114300</xdr:colOff>
      <xdr:row>79</xdr:row>
      <xdr:rowOff>83057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971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76050</xdr:rowOff>
    </xdr:from>
    <xdr:to>
      <xdr:col>45</xdr:col>
      <xdr:colOff>177800</xdr:colOff>
      <xdr:row>79</xdr:row>
      <xdr:rowOff>83057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20600"/>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76050</xdr:rowOff>
    </xdr:from>
    <xdr:to>
      <xdr:col>41</xdr:col>
      <xdr:colOff>50800</xdr:colOff>
      <xdr:row>79</xdr:row>
      <xdr:rowOff>86970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20600"/>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41849</xdr:rowOff>
    </xdr:from>
    <xdr:to>
      <xdr:col>55</xdr:col>
      <xdr:colOff>50800</xdr:colOff>
      <xdr:row>79</xdr:row>
      <xdr:rowOff>143449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1761</xdr:rowOff>
    </xdr:from>
    <xdr:to>
      <xdr:col>50</xdr:col>
      <xdr:colOff>165100</xdr:colOff>
      <xdr:row>79</xdr:row>
      <xdr:rowOff>103361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94488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32257</xdr:rowOff>
    </xdr:from>
    <xdr:to>
      <xdr:col>46</xdr:col>
      <xdr:colOff>38100</xdr:colOff>
      <xdr:row>79</xdr:row>
      <xdr:rowOff>133857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124984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25250</xdr:rowOff>
    </xdr:from>
    <xdr:to>
      <xdr:col>41</xdr:col>
      <xdr:colOff>101600</xdr:colOff>
      <xdr:row>79</xdr:row>
      <xdr:rowOff>126850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117977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36170</xdr:rowOff>
    </xdr:from>
    <xdr:to>
      <xdr:col>36</xdr:col>
      <xdr:colOff>165100</xdr:colOff>
      <xdr:row>79</xdr:row>
      <xdr:rowOff>137770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128897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75264</xdr:rowOff>
    </xdr:from>
    <xdr:to>
      <xdr:col>55</xdr:col>
      <xdr:colOff>0</xdr:colOff>
      <xdr:row>97</xdr:row>
      <xdr:rowOff>34520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48664"/>
          <a:ext cx="838200" cy="8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159480</xdr:rowOff>
    </xdr:from>
    <xdr:to>
      <xdr:col>50</xdr:col>
      <xdr:colOff>114300</xdr:colOff>
      <xdr:row>97</xdr:row>
      <xdr:rowOff>34520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18680"/>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159480</xdr:rowOff>
    </xdr:from>
    <xdr:to>
      <xdr:col>45</xdr:col>
      <xdr:colOff>177800</xdr:colOff>
      <xdr:row>97</xdr:row>
      <xdr:rowOff>74389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18680"/>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88528</xdr:rowOff>
    </xdr:from>
    <xdr:to>
      <xdr:col>41</xdr:col>
      <xdr:colOff>50800</xdr:colOff>
      <xdr:row>97</xdr:row>
      <xdr:rowOff>74389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47728"/>
          <a:ext cx="889000" cy="1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24464</xdr:rowOff>
    </xdr:from>
    <xdr:to>
      <xdr:col>55</xdr:col>
      <xdr:colOff>50800</xdr:colOff>
      <xdr:row>92</xdr:row>
      <xdr:rowOff>126064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47341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4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155170</xdr:rowOff>
    </xdr:from>
    <xdr:to>
      <xdr:col>50</xdr:col>
      <xdr:colOff>165100</xdr:colOff>
      <xdr:row>97</xdr:row>
      <xdr:rowOff>85320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76447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108680</xdr:rowOff>
    </xdr:from>
    <xdr:to>
      <xdr:col>46</xdr:col>
      <xdr:colOff>38100</xdr:colOff>
      <xdr:row>97</xdr:row>
      <xdr:rowOff>38830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23589</xdr:rowOff>
    </xdr:from>
    <xdr:to>
      <xdr:col>41</xdr:col>
      <xdr:colOff>101600</xdr:colOff>
      <xdr:row>97</xdr:row>
      <xdr:rowOff>125189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37728</xdr:rowOff>
    </xdr:from>
    <xdr:to>
      <xdr:col>36</xdr:col>
      <xdr:colOff>165100</xdr:colOff>
      <xdr:row>96</xdr:row>
      <xdr:rowOff>139328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130455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106033</xdr:rowOff>
    </xdr:from>
    <xdr:to>
      <xdr:col>85</xdr:col>
      <xdr:colOff>127000</xdr:colOff>
      <xdr:row>38</xdr:row>
      <xdr:rowOff>18273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49683"/>
          <a:ext cx="8382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83693</xdr:rowOff>
    </xdr:from>
    <xdr:to>
      <xdr:col>81</xdr:col>
      <xdr:colOff>50800</xdr:colOff>
      <xdr:row>37</xdr:row>
      <xdr:rowOff>106033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27343"/>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37647</xdr:rowOff>
    </xdr:from>
    <xdr:to>
      <xdr:col>76</xdr:col>
      <xdr:colOff>114300</xdr:colOff>
      <xdr:row>37</xdr:row>
      <xdr:rowOff>83693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8129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37647</xdr:rowOff>
    </xdr:from>
    <xdr:to>
      <xdr:col>71</xdr:col>
      <xdr:colOff>177800</xdr:colOff>
      <xdr:row>37</xdr:row>
      <xdr:rowOff>144175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8129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138923</xdr:rowOff>
    </xdr:from>
    <xdr:to>
      <xdr:col>85</xdr:col>
      <xdr:colOff>177800</xdr:colOff>
      <xdr:row>38</xdr:row>
      <xdr:rowOff>69073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53850</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55233</xdr:rowOff>
    </xdr:from>
    <xdr:to>
      <xdr:col>81</xdr:col>
      <xdr:colOff>101600</xdr:colOff>
      <xdr:row>37</xdr:row>
      <xdr:rowOff>156833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1910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32893</xdr:rowOff>
    </xdr:from>
    <xdr:to>
      <xdr:col>76</xdr:col>
      <xdr:colOff>165100</xdr:colOff>
      <xdr:row>37</xdr:row>
      <xdr:rowOff>134493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151020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5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158297</xdr:rowOff>
    </xdr:from>
    <xdr:to>
      <xdr:col>72</xdr:col>
      <xdr:colOff>38100</xdr:colOff>
      <xdr:row>37</xdr:row>
      <xdr:rowOff>88447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104974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93375</xdr:rowOff>
    </xdr:from>
    <xdr:to>
      <xdr:col>67</xdr:col>
      <xdr:colOff>101600</xdr:colOff>
      <xdr:row>38</xdr:row>
      <xdr:rowOff>23525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125028</xdr:rowOff>
    </xdr:from>
    <xdr:to>
      <xdr:col>85</xdr:col>
      <xdr:colOff>127000</xdr:colOff>
      <xdr:row>76</xdr:row>
      <xdr:rowOff>133824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55228"/>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133824</xdr:rowOff>
    </xdr:from>
    <xdr:to>
      <xdr:col>81</xdr:col>
      <xdr:colOff>50800</xdr:colOff>
      <xdr:row>76</xdr:row>
      <xdr:rowOff>137542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64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117740</xdr:rowOff>
    </xdr:from>
    <xdr:to>
      <xdr:col>76</xdr:col>
      <xdr:colOff>114300</xdr:colOff>
      <xdr:row>76</xdr:row>
      <xdr:rowOff>137542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147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117740</xdr:rowOff>
    </xdr:from>
    <xdr:to>
      <xdr:col>71</xdr:col>
      <xdr:colOff>177800</xdr:colOff>
      <xdr:row>77</xdr:row>
      <xdr:rowOff>13632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74228</xdr:rowOff>
    </xdr:from>
    <xdr:to>
      <xdr:col>85</xdr:col>
      <xdr:colOff>177800</xdr:colOff>
      <xdr:row>77</xdr:row>
      <xdr:rowOff>4378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97106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83024</xdr:rowOff>
    </xdr:from>
    <xdr:to>
      <xdr:col>81</xdr:col>
      <xdr:colOff>101600</xdr:colOff>
      <xdr:row>77</xdr:row>
      <xdr:rowOff>13174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29702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86742</xdr:rowOff>
    </xdr:from>
    <xdr:to>
      <xdr:col>76</xdr:col>
      <xdr:colOff>165100</xdr:colOff>
      <xdr:row>77</xdr:row>
      <xdr:rowOff>16892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33419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66940</xdr:rowOff>
    </xdr:from>
    <xdr:to>
      <xdr:col>72</xdr:col>
      <xdr:colOff>38100</xdr:colOff>
      <xdr:row>76</xdr:row>
      <xdr:rowOff>168540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13618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134282</xdr:rowOff>
    </xdr:from>
    <xdr:to>
      <xdr:col>67</xdr:col>
      <xdr:colOff>101600</xdr:colOff>
      <xdr:row>77</xdr:row>
      <xdr:rowOff>64432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55559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137123</xdr:rowOff>
    </xdr:from>
    <xdr:to>
      <xdr:col>85</xdr:col>
      <xdr:colOff>127000</xdr:colOff>
      <xdr:row>98</xdr:row>
      <xdr:rowOff>160153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9223"/>
          <a:ext cx="8382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148478</xdr:rowOff>
    </xdr:from>
    <xdr:to>
      <xdr:col>81</xdr:col>
      <xdr:colOff>50800</xdr:colOff>
      <xdr:row>98</xdr:row>
      <xdr:rowOff>160153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0578"/>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148478</xdr:rowOff>
    </xdr:from>
    <xdr:to>
      <xdr:col>76</xdr:col>
      <xdr:colOff>114300</xdr:colOff>
      <xdr:row>98</xdr:row>
      <xdr:rowOff>166312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50578"/>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149830</xdr:rowOff>
    </xdr:from>
    <xdr:to>
      <xdr:col>71</xdr:col>
      <xdr:colOff>177800</xdr:colOff>
      <xdr:row>98</xdr:row>
      <xdr:rowOff>166312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51930"/>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86323</xdr:rowOff>
    </xdr:from>
    <xdr:to>
      <xdr:col>85</xdr:col>
      <xdr:colOff>177800</xdr:colOff>
      <xdr:row>99</xdr:row>
      <xdr:rowOff>16473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64750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109353</xdr:rowOff>
    </xdr:from>
    <xdr:to>
      <xdr:col>81</xdr:col>
      <xdr:colOff>101600</xdr:colOff>
      <xdr:row>99</xdr:row>
      <xdr:rowOff>39503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30630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0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97678</xdr:rowOff>
    </xdr:from>
    <xdr:to>
      <xdr:col>76</xdr:col>
      <xdr:colOff>165100</xdr:colOff>
      <xdr:row>99</xdr:row>
      <xdr:rowOff>27828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18955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115512</xdr:rowOff>
    </xdr:from>
    <xdr:to>
      <xdr:col>72</xdr:col>
      <xdr:colOff>38100</xdr:colOff>
      <xdr:row>99</xdr:row>
      <xdr:rowOff>45662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99030</xdr:rowOff>
    </xdr:from>
    <xdr:to>
      <xdr:col>67</xdr:col>
      <xdr:colOff>101600</xdr:colOff>
      <xdr:row>99</xdr:row>
      <xdr:rowOff>29180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20307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10221</xdr:rowOff>
    </xdr:from>
    <xdr:to>
      <xdr:col>116</xdr:col>
      <xdr:colOff>63500</xdr:colOff>
      <xdr:row>32</xdr:row>
      <xdr:rowOff>29972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496621"/>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41539</xdr:rowOff>
    </xdr:from>
    <xdr:to>
      <xdr:col>111</xdr:col>
      <xdr:colOff>177800</xdr:colOff>
      <xdr:row>32</xdr:row>
      <xdr:rowOff>29972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185039"/>
          <a:ext cx="889000" cy="3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25812</xdr:rowOff>
    </xdr:from>
    <xdr:to>
      <xdr:col>107</xdr:col>
      <xdr:colOff>50800</xdr:colOff>
      <xdr:row>30</xdr:row>
      <xdr:rowOff>41539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169312"/>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25812</xdr:rowOff>
    </xdr:from>
    <xdr:to>
      <xdr:col>102</xdr:col>
      <xdr:colOff>114300</xdr:colOff>
      <xdr:row>36</xdr:row>
      <xdr:rowOff>16302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130871</xdr:rowOff>
    </xdr:from>
    <xdr:to>
      <xdr:col>116</xdr:col>
      <xdr:colOff>114300</xdr:colOff>
      <xdr:row>32</xdr:row>
      <xdr:rowOff>61021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4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83898</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3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150622</xdr:rowOff>
    </xdr:from>
    <xdr:to>
      <xdr:col>112</xdr:col>
      <xdr:colOff>38100</xdr:colOff>
      <xdr:row>32</xdr:row>
      <xdr:rowOff>80772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97299</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2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162189</xdr:rowOff>
    </xdr:from>
    <xdr:to>
      <xdr:col>107</xdr:col>
      <xdr:colOff>101600</xdr:colOff>
      <xdr:row>30</xdr:row>
      <xdr:rowOff>92339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108866</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49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146462</xdr:rowOff>
    </xdr:from>
    <xdr:to>
      <xdr:col>102</xdr:col>
      <xdr:colOff>165100</xdr:colOff>
      <xdr:row>30</xdr:row>
      <xdr:rowOff>76612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93139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136952</xdr:rowOff>
    </xdr:from>
    <xdr:to>
      <xdr:col>98</xdr:col>
      <xdr:colOff>38100</xdr:colOff>
      <xdr:row>36</xdr:row>
      <xdr:rowOff>67102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83629</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14408</xdr:rowOff>
    </xdr:from>
    <xdr:to>
      <xdr:col>116</xdr:col>
      <xdr:colOff>63500</xdr:colOff>
      <xdr:row>59</xdr:row>
      <xdr:rowOff>14922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29958"/>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14922</xdr:rowOff>
    </xdr:from>
    <xdr:to>
      <xdr:col>111</xdr:col>
      <xdr:colOff>177800</xdr:colOff>
      <xdr:row>59</xdr:row>
      <xdr:rowOff>15342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3047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15704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3089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15704</xdr:rowOff>
    </xdr:from>
    <xdr:to>
      <xdr:col>102</xdr:col>
      <xdr:colOff>114300</xdr:colOff>
      <xdr:row>59</xdr:row>
      <xdr:rowOff>16104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312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135058</xdr:rowOff>
    </xdr:from>
    <xdr:to>
      <xdr:col>116</xdr:col>
      <xdr:colOff>114300</xdr:colOff>
      <xdr:row>59</xdr:row>
      <xdr:rowOff>65208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135572</xdr:rowOff>
    </xdr:from>
    <xdr:to>
      <xdr:col>112</xdr:col>
      <xdr:colOff>38100</xdr:colOff>
      <xdr:row>59</xdr:row>
      <xdr:rowOff>65722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56849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135992</xdr:rowOff>
    </xdr:from>
    <xdr:to>
      <xdr:col>107</xdr:col>
      <xdr:colOff>101600</xdr:colOff>
      <xdr:row>59</xdr:row>
      <xdr:rowOff>66142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136354</xdr:rowOff>
    </xdr:from>
    <xdr:to>
      <xdr:col>102</xdr:col>
      <xdr:colOff>165100</xdr:colOff>
      <xdr:row>59</xdr:row>
      <xdr:rowOff>66504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57631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136754</xdr:rowOff>
    </xdr:from>
    <xdr:to>
      <xdr:col>98</xdr:col>
      <xdr:colOff>38100</xdr:colOff>
      <xdr:row>59</xdr:row>
      <xdr:rowOff>66904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58031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59347</xdr:rowOff>
    </xdr:from>
    <xdr:to>
      <xdr:col>116</xdr:col>
      <xdr:colOff>63500</xdr:colOff>
      <xdr:row>74</xdr:row>
      <xdr:rowOff>142247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46647"/>
          <a:ext cx="8382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142247</xdr:rowOff>
    </xdr:from>
    <xdr:to>
      <xdr:col>111</xdr:col>
      <xdr:colOff>177800</xdr:colOff>
      <xdr:row>75</xdr:row>
      <xdr:rowOff>9823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29547"/>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9823</xdr:rowOff>
    </xdr:from>
    <xdr:to>
      <xdr:col>107</xdr:col>
      <xdr:colOff>50800</xdr:colOff>
      <xdr:row>75</xdr:row>
      <xdr:rowOff>52963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68573"/>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51281</xdr:rowOff>
    </xdr:from>
    <xdr:to>
      <xdr:col>102</xdr:col>
      <xdr:colOff>114300</xdr:colOff>
      <xdr:row>75</xdr:row>
      <xdr:rowOff>52963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1003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8547</xdr:rowOff>
    </xdr:from>
    <xdr:to>
      <xdr:col>116</xdr:col>
      <xdr:colOff>114300</xdr:colOff>
      <xdr:row>74</xdr:row>
      <xdr:rowOff>110147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31424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91447</xdr:rowOff>
    </xdr:from>
    <xdr:to>
      <xdr:col>112</xdr:col>
      <xdr:colOff>38100</xdr:colOff>
      <xdr:row>75</xdr:row>
      <xdr:rowOff>21597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38124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130473</xdr:rowOff>
    </xdr:from>
    <xdr:to>
      <xdr:col>107</xdr:col>
      <xdr:colOff>101600</xdr:colOff>
      <xdr:row>75</xdr:row>
      <xdr:rowOff>60623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77150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2163</xdr:rowOff>
    </xdr:from>
    <xdr:to>
      <xdr:col>102</xdr:col>
      <xdr:colOff>165100</xdr:colOff>
      <xdr:row>75</xdr:row>
      <xdr:rowOff>103763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120290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481</xdr:rowOff>
    </xdr:from>
    <xdr:to>
      <xdr:col>98</xdr:col>
      <xdr:colOff>38100</xdr:colOff>
      <xdr:row>75</xdr:row>
      <xdr:rowOff>102081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例年類似団体内で最もコストが高い投資及び出資金については、国民宿舎事業に対する多額の出資（</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百万円）によるものである。なお、平成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年度から指定管理者による施設運営に移行しており、集中的に債務整理を進めている状況である。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また、コストが大きく変動した普通建設事業費（うち更新整備）では、情報通信基盤設備の全面改修を行ったことにより</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百万円を計上するなど、前年度から</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百万円増加し、人口減少と相まってコストが急増する結果となった。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では、新型コロナウイルス感染症対策として、町民をはじめ事業者等の各種支援策を講じたことで、補助費等のコストが著しく増加しているが、全国的に感染症対策が展開されたため、類似団体における位置も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6,340
6,270
233.52
6,327,548
6,197,964
89,010
3,066,116
5,224,468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50355</xdr:rowOff>
    </xdr:from>
    <xdr:to>
      <xdr:col>24</xdr:col>
      <xdr:colOff>63500</xdr:colOff>
      <xdr:row>32</xdr:row>
      <xdr:rowOff>61214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675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50355</xdr:rowOff>
    </xdr:from>
    <xdr:to>
      <xdr:col>19</xdr:col>
      <xdr:colOff>177800</xdr:colOff>
      <xdr:row>32</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675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72263</xdr:rowOff>
    </xdr:from>
    <xdr:to>
      <xdr:col>15</xdr:col>
      <xdr:colOff>50800</xdr:colOff>
      <xdr:row>32</xdr:row>
      <xdr:rowOff>109029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8663"/>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104267</xdr:rowOff>
    </xdr:from>
    <xdr:to>
      <xdr:col>10</xdr:col>
      <xdr:colOff>114300</xdr:colOff>
      <xdr:row>32</xdr:row>
      <xdr:rowOff>109029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9066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10414</xdr:rowOff>
    </xdr:from>
    <xdr:to>
      <xdr:col>24</xdr:col>
      <xdr:colOff>114300</xdr:colOff>
      <xdr:row>32</xdr:row>
      <xdr:rowOff>112014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33291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171005</xdr:rowOff>
    </xdr:from>
    <xdr:to>
      <xdr:col>20</xdr:col>
      <xdr:colOff>38100</xdr:colOff>
      <xdr:row>32</xdr:row>
      <xdr:rowOff>101155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117682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21463</xdr:rowOff>
    </xdr:from>
    <xdr:to>
      <xdr:col>15</xdr:col>
      <xdr:colOff>101600</xdr:colOff>
      <xdr:row>32</xdr:row>
      <xdr:rowOff>123063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139590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58229</xdr:rowOff>
    </xdr:from>
    <xdr:to>
      <xdr:col>10</xdr:col>
      <xdr:colOff>165100</xdr:colOff>
      <xdr:row>32</xdr:row>
      <xdr:rowOff>159829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4906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53467</xdr:rowOff>
    </xdr:from>
    <xdr:to>
      <xdr:col>6</xdr:col>
      <xdr:colOff>38100</xdr:colOff>
      <xdr:row>32</xdr:row>
      <xdr:rowOff>155067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144770</xdr:rowOff>
    </xdr:from>
    <xdr:to>
      <xdr:col>24</xdr:col>
      <xdr:colOff>63500</xdr:colOff>
      <xdr:row>58</xdr:row>
      <xdr:rowOff>25790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4520"/>
          <a:ext cx="838200" cy="3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25790</xdr:rowOff>
    </xdr:from>
    <xdr:to>
      <xdr:col>19</xdr:col>
      <xdr:colOff>177800</xdr:colOff>
      <xdr:row>58</xdr:row>
      <xdr:rowOff>32793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9890"/>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28633</xdr:rowOff>
    </xdr:from>
    <xdr:to>
      <xdr:col>15</xdr:col>
      <xdr:colOff>50800</xdr:colOff>
      <xdr:row>58</xdr:row>
      <xdr:rowOff>32793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273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159159</xdr:rowOff>
    </xdr:from>
    <xdr:to>
      <xdr:col>10</xdr:col>
      <xdr:colOff>114300</xdr:colOff>
      <xdr:row>58</xdr:row>
      <xdr:rowOff>28633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1809"/>
          <a:ext cx="889000" cy="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93970</xdr:rowOff>
    </xdr:from>
    <xdr:to>
      <xdr:col>24</xdr:col>
      <xdr:colOff>114300</xdr:colOff>
      <xdr:row>56</xdr:row>
      <xdr:rowOff>24120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116847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146440</xdr:rowOff>
    </xdr:from>
    <xdr:to>
      <xdr:col>20</xdr:col>
      <xdr:colOff>38100</xdr:colOff>
      <xdr:row>58</xdr:row>
      <xdr:rowOff>76590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67717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153443</xdr:rowOff>
    </xdr:from>
    <xdr:to>
      <xdr:col>15</xdr:col>
      <xdr:colOff>101600</xdr:colOff>
      <xdr:row>58</xdr:row>
      <xdr:rowOff>83593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74720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149283</xdr:rowOff>
    </xdr:from>
    <xdr:to>
      <xdr:col>10</xdr:col>
      <xdr:colOff>165100</xdr:colOff>
      <xdr:row>58</xdr:row>
      <xdr:rowOff>79433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70560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108359</xdr:rowOff>
    </xdr:from>
    <xdr:to>
      <xdr:col>6</xdr:col>
      <xdr:colOff>38100</xdr:colOff>
      <xdr:row>58</xdr:row>
      <xdr:rowOff>38509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55036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171361</xdr:rowOff>
    </xdr:from>
    <xdr:to>
      <xdr:col>24</xdr:col>
      <xdr:colOff>63500</xdr:colOff>
      <xdr:row>75</xdr:row>
      <xdr:rowOff>90444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8661"/>
          <a:ext cx="8382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90444</xdr:rowOff>
    </xdr:from>
    <xdr:to>
      <xdr:col>19</xdr:col>
      <xdr:colOff>177800</xdr:colOff>
      <xdr:row>75</xdr:row>
      <xdr:rowOff>161074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9194"/>
          <a:ext cx="8890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98163</xdr:rowOff>
    </xdr:from>
    <xdr:to>
      <xdr:col>15</xdr:col>
      <xdr:colOff>50800</xdr:colOff>
      <xdr:row>75</xdr:row>
      <xdr:rowOff>161074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5691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93652</xdr:rowOff>
    </xdr:from>
    <xdr:to>
      <xdr:col>10</xdr:col>
      <xdr:colOff>114300</xdr:colOff>
      <xdr:row>75</xdr:row>
      <xdr:rowOff>98163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52402"/>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143438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39644</xdr:rowOff>
    </xdr:from>
    <xdr:to>
      <xdr:col>20</xdr:col>
      <xdr:colOff>38100</xdr:colOff>
      <xdr:row>75</xdr:row>
      <xdr:rowOff>141244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110274</xdr:rowOff>
    </xdr:from>
    <xdr:to>
      <xdr:col>15</xdr:col>
      <xdr:colOff>101600</xdr:colOff>
      <xdr:row>76</xdr:row>
      <xdr:rowOff>40424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47363</xdr:rowOff>
    </xdr:from>
    <xdr:to>
      <xdr:col>10</xdr:col>
      <xdr:colOff>165100</xdr:colOff>
      <xdr:row>75</xdr:row>
      <xdr:rowOff>148963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42852</xdr:rowOff>
    </xdr:from>
    <xdr:to>
      <xdr:col>6</xdr:col>
      <xdr:colOff>38100</xdr:colOff>
      <xdr:row>75</xdr:row>
      <xdr:rowOff>144452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160979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148930</xdr:rowOff>
    </xdr:from>
    <xdr:to>
      <xdr:col>24</xdr:col>
      <xdr:colOff>63500</xdr:colOff>
      <xdr:row>98</xdr:row>
      <xdr:rowOff>155569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1030"/>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148930</xdr:rowOff>
    </xdr:from>
    <xdr:to>
      <xdr:col>19</xdr:col>
      <xdr:colOff>177800</xdr:colOff>
      <xdr:row>98</xdr:row>
      <xdr:rowOff>162277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1030"/>
          <a:ext cx="8890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162277</xdr:rowOff>
    </xdr:from>
    <xdr:to>
      <xdr:col>15</xdr:col>
      <xdr:colOff>50800</xdr:colOff>
      <xdr:row>98</xdr:row>
      <xdr:rowOff>168844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437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167100</xdr:rowOff>
    </xdr:from>
    <xdr:to>
      <xdr:col>10</xdr:col>
      <xdr:colOff>114300</xdr:colOff>
      <xdr:row>98</xdr:row>
      <xdr:rowOff>168844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104769</xdr:rowOff>
    </xdr:from>
    <xdr:to>
      <xdr:col>24</xdr:col>
      <xdr:colOff>114300</xdr:colOff>
      <xdr:row>99</xdr:row>
      <xdr:rowOff>34919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19696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98130</xdr:rowOff>
    </xdr:from>
    <xdr:to>
      <xdr:col>20</xdr:col>
      <xdr:colOff>38100</xdr:colOff>
      <xdr:row>99</xdr:row>
      <xdr:rowOff>28280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111477</xdr:rowOff>
    </xdr:from>
    <xdr:to>
      <xdr:col>15</xdr:col>
      <xdr:colOff>101600</xdr:colOff>
      <xdr:row>99</xdr:row>
      <xdr:rowOff>41627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118044</xdr:rowOff>
    </xdr:from>
    <xdr:to>
      <xdr:col>10</xdr:col>
      <xdr:colOff>165100</xdr:colOff>
      <xdr:row>99</xdr:row>
      <xdr:rowOff>48194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39321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116300</xdr:rowOff>
    </xdr:from>
    <xdr:to>
      <xdr:col>6</xdr:col>
      <xdr:colOff>38100</xdr:colOff>
      <xdr:row>99</xdr:row>
      <xdr:rowOff>46450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95733</xdr:rowOff>
    </xdr:from>
    <xdr:to>
      <xdr:col>55</xdr:col>
      <xdr:colOff>0</xdr:colOff>
      <xdr:row>38</xdr:row>
      <xdr:rowOff>97790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083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97790</xdr:rowOff>
    </xdr:from>
    <xdr:to>
      <xdr:col>50</xdr:col>
      <xdr:colOff>114300</xdr:colOff>
      <xdr:row>38</xdr:row>
      <xdr:rowOff>99466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289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99466</xdr:rowOff>
    </xdr:from>
    <xdr:to>
      <xdr:col>45</xdr:col>
      <xdr:colOff>177800</xdr:colOff>
      <xdr:row>38</xdr:row>
      <xdr:rowOff>100914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456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100914</xdr:rowOff>
    </xdr:from>
    <xdr:to>
      <xdr:col>41</xdr:col>
      <xdr:colOff>50800</xdr:colOff>
      <xdr:row>38</xdr:row>
      <xdr:rowOff>102515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44933</xdr:rowOff>
    </xdr:from>
    <xdr:to>
      <xdr:col>55</xdr:col>
      <xdr:colOff>50800</xdr:colOff>
      <xdr:row>38</xdr:row>
      <xdr:rowOff>146533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4310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46990</xdr:rowOff>
    </xdr:from>
    <xdr:to>
      <xdr:col>50</xdr:col>
      <xdr:colOff>165100</xdr:colOff>
      <xdr:row>38</xdr:row>
      <xdr:rowOff>148590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165117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48666</xdr:rowOff>
    </xdr:from>
    <xdr:to>
      <xdr:col>46</xdr:col>
      <xdr:colOff>38100</xdr:colOff>
      <xdr:row>38</xdr:row>
      <xdr:rowOff>150266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166793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50114</xdr:rowOff>
    </xdr:from>
    <xdr:to>
      <xdr:col>41</xdr:col>
      <xdr:colOff>101600</xdr:colOff>
      <xdr:row>38</xdr:row>
      <xdr:rowOff>151714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168241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51715</xdr:rowOff>
    </xdr:from>
    <xdr:to>
      <xdr:col>36</xdr:col>
      <xdr:colOff>165100</xdr:colOff>
      <xdr:row>38</xdr:row>
      <xdr:rowOff>153315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169841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108893</xdr:rowOff>
    </xdr:from>
    <xdr:to>
      <xdr:col>55</xdr:col>
      <xdr:colOff>0</xdr:colOff>
      <xdr:row>56</xdr:row>
      <xdr:rowOff>135105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10093"/>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135105</xdr:rowOff>
    </xdr:from>
    <xdr:to>
      <xdr:col>50</xdr:col>
      <xdr:colOff>114300</xdr:colOff>
      <xdr:row>57</xdr:row>
      <xdr:rowOff>18039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36305"/>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3493</xdr:rowOff>
    </xdr:from>
    <xdr:to>
      <xdr:col>45</xdr:col>
      <xdr:colOff>177800</xdr:colOff>
      <xdr:row>57</xdr:row>
      <xdr:rowOff>18039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76143"/>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138824</xdr:rowOff>
    </xdr:from>
    <xdr:to>
      <xdr:col>41</xdr:col>
      <xdr:colOff>50800</xdr:colOff>
      <xdr:row>57</xdr:row>
      <xdr:rowOff>3493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4002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58093</xdr:rowOff>
    </xdr:from>
    <xdr:to>
      <xdr:col>55</xdr:col>
      <xdr:colOff>50800</xdr:colOff>
      <xdr:row>56</xdr:row>
      <xdr:rowOff>159693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80970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84305</xdr:rowOff>
    </xdr:from>
    <xdr:to>
      <xdr:col>50</xdr:col>
      <xdr:colOff>165100</xdr:colOff>
      <xdr:row>57</xdr:row>
      <xdr:rowOff>14455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30982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6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138689</xdr:rowOff>
    </xdr:from>
    <xdr:to>
      <xdr:col>46</xdr:col>
      <xdr:colOff>38100</xdr:colOff>
      <xdr:row>57</xdr:row>
      <xdr:rowOff>68839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85366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124143</xdr:rowOff>
    </xdr:from>
    <xdr:to>
      <xdr:col>41</xdr:col>
      <xdr:colOff>101600</xdr:colOff>
      <xdr:row>57</xdr:row>
      <xdr:rowOff>54293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70820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88024</xdr:rowOff>
    </xdr:from>
    <xdr:to>
      <xdr:col>36</xdr:col>
      <xdr:colOff>165100</xdr:colOff>
      <xdr:row>57</xdr:row>
      <xdr:rowOff>18174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34701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5328</xdr:rowOff>
    </xdr:from>
    <xdr:to>
      <xdr:col>55</xdr:col>
      <xdr:colOff>0</xdr:colOff>
      <xdr:row>77</xdr:row>
      <xdr:rowOff>11474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6978"/>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11474</xdr:rowOff>
    </xdr:from>
    <xdr:to>
      <xdr:col>50</xdr:col>
      <xdr:colOff>114300</xdr:colOff>
      <xdr:row>77</xdr:row>
      <xdr:rowOff>58460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3124"/>
          <a:ext cx="889000" cy="4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57911</xdr:rowOff>
    </xdr:from>
    <xdr:to>
      <xdr:col>45</xdr:col>
      <xdr:colOff>177800</xdr:colOff>
      <xdr:row>77</xdr:row>
      <xdr:rowOff>58460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95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57911</xdr:rowOff>
    </xdr:from>
    <xdr:to>
      <xdr:col>41</xdr:col>
      <xdr:colOff>50800</xdr:colOff>
      <xdr:row>77</xdr:row>
      <xdr:rowOff>158655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59561"/>
          <a:ext cx="889000" cy="1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125978</xdr:rowOff>
    </xdr:from>
    <xdr:to>
      <xdr:col>55</xdr:col>
      <xdr:colOff>50800</xdr:colOff>
      <xdr:row>77</xdr:row>
      <xdr:rowOff>56128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148855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132124</xdr:rowOff>
    </xdr:from>
    <xdr:to>
      <xdr:col>50</xdr:col>
      <xdr:colOff>165100</xdr:colOff>
      <xdr:row>77</xdr:row>
      <xdr:rowOff>62274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78801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7660</xdr:rowOff>
    </xdr:from>
    <xdr:to>
      <xdr:col>46</xdr:col>
      <xdr:colOff>38100</xdr:colOff>
      <xdr:row>77</xdr:row>
      <xdr:rowOff>109260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125787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7111</xdr:rowOff>
    </xdr:from>
    <xdr:to>
      <xdr:col>41</xdr:col>
      <xdr:colOff>101600</xdr:colOff>
      <xdr:row>77</xdr:row>
      <xdr:rowOff>108711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107855</xdr:rowOff>
    </xdr:from>
    <xdr:to>
      <xdr:col>36</xdr:col>
      <xdr:colOff>165100</xdr:colOff>
      <xdr:row>78</xdr:row>
      <xdr:rowOff>38005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54532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140072</xdr:rowOff>
    </xdr:from>
    <xdr:to>
      <xdr:col>55</xdr:col>
      <xdr:colOff>0</xdr:colOff>
      <xdr:row>98</xdr:row>
      <xdr:rowOff>11638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0722"/>
          <a:ext cx="8382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146160</xdr:rowOff>
    </xdr:from>
    <xdr:to>
      <xdr:col>50</xdr:col>
      <xdr:colOff>114300</xdr:colOff>
      <xdr:row>98</xdr:row>
      <xdr:rowOff>11638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6810"/>
          <a:ext cx="889000" cy="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146160</xdr:rowOff>
    </xdr:from>
    <xdr:to>
      <xdr:col>45</xdr:col>
      <xdr:colOff>177800</xdr:colOff>
      <xdr:row>97</xdr:row>
      <xdr:rowOff>158641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6810"/>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124710</xdr:rowOff>
    </xdr:from>
    <xdr:to>
      <xdr:col>41</xdr:col>
      <xdr:colOff>50800</xdr:colOff>
      <xdr:row>97</xdr:row>
      <xdr:rowOff>158641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5360"/>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89272</xdr:rowOff>
    </xdr:from>
    <xdr:to>
      <xdr:col>55</xdr:col>
      <xdr:colOff>50800</xdr:colOff>
      <xdr:row>98</xdr:row>
      <xdr:rowOff>19422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67699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132288</xdr:rowOff>
    </xdr:from>
    <xdr:to>
      <xdr:col>50</xdr:col>
      <xdr:colOff>165100</xdr:colOff>
      <xdr:row>98</xdr:row>
      <xdr:rowOff>62438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95360</xdr:rowOff>
    </xdr:from>
    <xdr:to>
      <xdr:col>46</xdr:col>
      <xdr:colOff>38100</xdr:colOff>
      <xdr:row>98</xdr:row>
      <xdr:rowOff>25510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107841</xdr:rowOff>
    </xdr:from>
    <xdr:to>
      <xdr:col>41</xdr:col>
      <xdr:colOff>101600</xdr:colOff>
      <xdr:row>98</xdr:row>
      <xdr:rowOff>37991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73910</xdr:rowOff>
    </xdr:from>
    <xdr:to>
      <xdr:col>36</xdr:col>
      <xdr:colOff>165100</xdr:colOff>
      <xdr:row>98</xdr:row>
      <xdr:rowOff>4060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166637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114877</xdr:rowOff>
    </xdr:from>
    <xdr:to>
      <xdr:col>85</xdr:col>
      <xdr:colOff>127000</xdr:colOff>
      <xdr:row>38</xdr:row>
      <xdr:rowOff>143910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29977"/>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103639</xdr:rowOff>
    </xdr:from>
    <xdr:to>
      <xdr:col>81</xdr:col>
      <xdr:colOff>50800</xdr:colOff>
      <xdr:row>38</xdr:row>
      <xdr:rowOff>114877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18739"/>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2635</xdr:rowOff>
    </xdr:from>
    <xdr:to>
      <xdr:col>76</xdr:col>
      <xdr:colOff>114300</xdr:colOff>
      <xdr:row>38</xdr:row>
      <xdr:rowOff>103639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17735"/>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2635</xdr:rowOff>
    </xdr:from>
    <xdr:to>
      <xdr:col>71</xdr:col>
      <xdr:colOff>177800</xdr:colOff>
      <xdr:row>38</xdr:row>
      <xdr:rowOff>74797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7735"/>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93110</xdr:rowOff>
    </xdr:from>
    <xdr:to>
      <xdr:col>85</xdr:col>
      <xdr:colOff>177800</xdr:colOff>
      <xdr:row>39</xdr:row>
      <xdr:rowOff>23260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71537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64077</xdr:rowOff>
    </xdr:from>
    <xdr:to>
      <xdr:col>81</xdr:col>
      <xdr:colOff>101600</xdr:colOff>
      <xdr:row>38</xdr:row>
      <xdr:rowOff>165677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156804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52839</xdr:rowOff>
    </xdr:from>
    <xdr:to>
      <xdr:col>76</xdr:col>
      <xdr:colOff>165100</xdr:colOff>
      <xdr:row>38</xdr:row>
      <xdr:rowOff>154439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123285</xdr:rowOff>
    </xdr:from>
    <xdr:to>
      <xdr:col>72</xdr:col>
      <xdr:colOff>38100</xdr:colOff>
      <xdr:row>38</xdr:row>
      <xdr:rowOff>53435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44562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23997</xdr:rowOff>
    </xdr:from>
    <xdr:to>
      <xdr:col>67</xdr:col>
      <xdr:colOff>101600</xdr:colOff>
      <xdr:row>38</xdr:row>
      <xdr:rowOff>125597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116724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166967</xdr:rowOff>
    </xdr:from>
    <xdr:to>
      <xdr:col>85</xdr:col>
      <xdr:colOff>127000</xdr:colOff>
      <xdr:row>57</xdr:row>
      <xdr:rowOff>20993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8167"/>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125755</xdr:rowOff>
    </xdr:from>
    <xdr:to>
      <xdr:col>81</xdr:col>
      <xdr:colOff>50800</xdr:colOff>
      <xdr:row>57</xdr:row>
      <xdr:rowOff>20993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26955"/>
          <a:ext cx="889000" cy="6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125755</xdr:rowOff>
    </xdr:from>
    <xdr:to>
      <xdr:col>76</xdr:col>
      <xdr:colOff>114300</xdr:colOff>
      <xdr:row>57</xdr:row>
      <xdr:rowOff>28989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26955"/>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144972</xdr:rowOff>
    </xdr:from>
    <xdr:to>
      <xdr:col>71</xdr:col>
      <xdr:colOff>177800</xdr:colOff>
      <xdr:row>57</xdr:row>
      <xdr:rowOff>28989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116167</xdr:rowOff>
    </xdr:from>
    <xdr:to>
      <xdr:col>85</xdr:col>
      <xdr:colOff>177800</xdr:colOff>
      <xdr:row>57</xdr:row>
      <xdr:rowOff>46317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94594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141643</xdr:rowOff>
    </xdr:from>
    <xdr:to>
      <xdr:col>81</xdr:col>
      <xdr:colOff>101600</xdr:colOff>
      <xdr:row>57</xdr:row>
      <xdr:rowOff>71793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62920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74955</xdr:rowOff>
    </xdr:from>
    <xdr:to>
      <xdr:col>76</xdr:col>
      <xdr:colOff>165100</xdr:colOff>
      <xdr:row>57</xdr:row>
      <xdr:rowOff>5105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21632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149639</xdr:rowOff>
    </xdr:from>
    <xdr:to>
      <xdr:col>72</xdr:col>
      <xdr:colOff>38100</xdr:colOff>
      <xdr:row>57</xdr:row>
      <xdr:rowOff>79789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94172</xdr:rowOff>
    </xdr:from>
    <xdr:to>
      <xdr:col>67</xdr:col>
      <xdr:colOff>101600</xdr:colOff>
      <xdr:row>57</xdr:row>
      <xdr:rowOff>24322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40849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106032</xdr:rowOff>
    </xdr:from>
    <xdr:to>
      <xdr:col>85</xdr:col>
      <xdr:colOff>127000</xdr:colOff>
      <xdr:row>78</xdr:row>
      <xdr:rowOff>18273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07682"/>
          <a:ext cx="8382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83693</xdr:rowOff>
    </xdr:from>
    <xdr:to>
      <xdr:col>81</xdr:col>
      <xdr:colOff>50800</xdr:colOff>
      <xdr:row>77</xdr:row>
      <xdr:rowOff>106032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85343"/>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37647</xdr:rowOff>
    </xdr:from>
    <xdr:to>
      <xdr:col>76</xdr:col>
      <xdr:colOff>114300</xdr:colOff>
      <xdr:row>77</xdr:row>
      <xdr:rowOff>83693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3929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37647</xdr:rowOff>
    </xdr:from>
    <xdr:to>
      <xdr:col>71</xdr:col>
      <xdr:colOff>177800</xdr:colOff>
      <xdr:row>77</xdr:row>
      <xdr:rowOff>144174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3929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138923</xdr:rowOff>
    </xdr:from>
    <xdr:to>
      <xdr:col>85</xdr:col>
      <xdr:colOff>177800</xdr:colOff>
      <xdr:row>78</xdr:row>
      <xdr:rowOff>69073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53850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55232</xdr:rowOff>
    </xdr:from>
    <xdr:to>
      <xdr:col>81</xdr:col>
      <xdr:colOff>101600</xdr:colOff>
      <xdr:row>77</xdr:row>
      <xdr:rowOff>156832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32893</xdr:rowOff>
    </xdr:from>
    <xdr:to>
      <xdr:col>76</xdr:col>
      <xdr:colOff>165100</xdr:colOff>
      <xdr:row>77</xdr:row>
      <xdr:rowOff>134493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151020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158297</xdr:rowOff>
    </xdr:from>
    <xdr:to>
      <xdr:col>72</xdr:col>
      <xdr:colOff>38100</xdr:colOff>
      <xdr:row>77</xdr:row>
      <xdr:rowOff>88447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104974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6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93374</xdr:rowOff>
    </xdr:from>
    <xdr:to>
      <xdr:col>67</xdr:col>
      <xdr:colOff>101600</xdr:colOff>
      <xdr:row>78</xdr:row>
      <xdr:rowOff>23524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14651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38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125028</xdr:rowOff>
    </xdr:from>
    <xdr:to>
      <xdr:col>85</xdr:col>
      <xdr:colOff>127000</xdr:colOff>
      <xdr:row>96</xdr:row>
      <xdr:rowOff>133824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4228"/>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133824</xdr:rowOff>
    </xdr:from>
    <xdr:to>
      <xdr:col>81</xdr:col>
      <xdr:colOff>50800</xdr:colOff>
      <xdr:row>96</xdr:row>
      <xdr:rowOff>137542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93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117740</xdr:rowOff>
    </xdr:from>
    <xdr:to>
      <xdr:col>76</xdr:col>
      <xdr:colOff>114300</xdr:colOff>
      <xdr:row>96</xdr:row>
      <xdr:rowOff>137542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76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117740</xdr:rowOff>
    </xdr:from>
    <xdr:to>
      <xdr:col>71</xdr:col>
      <xdr:colOff>177800</xdr:colOff>
      <xdr:row>97</xdr:row>
      <xdr:rowOff>13632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74228</xdr:rowOff>
    </xdr:from>
    <xdr:to>
      <xdr:col>85</xdr:col>
      <xdr:colOff>177800</xdr:colOff>
      <xdr:row>97</xdr:row>
      <xdr:rowOff>4378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97105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83024</xdr:rowOff>
    </xdr:from>
    <xdr:to>
      <xdr:col>81</xdr:col>
      <xdr:colOff>101600</xdr:colOff>
      <xdr:row>97</xdr:row>
      <xdr:rowOff>13174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29701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86742</xdr:rowOff>
    </xdr:from>
    <xdr:to>
      <xdr:col>76</xdr:col>
      <xdr:colOff>165100</xdr:colOff>
      <xdr:row>97</xdr:row>
      <xdr:rowOff>16892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33419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66940</xdr:rowOff>
    </xdr:from>
    <xdr:to>
      <xdr:col>72</xdr:col>
      <xdr:colOff>38100</xdr:colOff>
      <xdr:row>96</xdr:row>
      <xdr:rowOff>168540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134282</xdr:rowOff>
    </xdr:from>
    <xdr:to>
      <xdr:col>67</xdr:col>
      <xdr:colOff>101600</xdr:colOff>
      <xdr:row>97</xdr:row>
      <xdr:rowOff>64432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55559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最も変動が大きくコストの高い総務費については、情報通信基盤設備改修事業（ＦＴＴＨ方式化）における幹線工事を実施したことが主要因であり、当該事業費は</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百万円と近年では突出したものとなっている。なお、今年度がピークであり、次年度に宅内工事及び旧設備の撤去工事を実施して、当該改修事業が完了する予定である。併せて、新型コロナウイルス感染症対策として、特別定額給付金事業（</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百万円）が施行されたことも総務費を押し上げた要因、及び今年度の特異な状況を表していると言える。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一方で、類似団体内で最も低いコストとなっている衛生費については、近年大きな事業費を計上していた一般廃棄物最終処分場（一部事務組合管理）の整備が前年度でほぼ一段落したため（前年対比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減）、コストが減少する結果となった。なお、ここでも新型コロナウイルス感染症対策として、ワクチン接種をはじめとした予防経費等を計上しており、令和３年度においても当該感染症が各種歳出額に大きく影響を与えることは必至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新型コロナウイルスの感染拡大に伴い、予防対策をはじめ事業者支援など、これまでに経験したことのない規模で感染症対策を実施したが、これに対応した地方創生臨時交付金等の国の手厚い措置もあり、財政調整基金の取り崩しを行うことなく、実質収支額の水準が例年並み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なお、当該基金については、引き続き標準財政規模の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％程度を目標に、残高を維持していく予定である。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標準財政規模が前年度から約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％伸びたこともあり、水道事業及び簡易水道事業を除いて数値が減少しているが、全会計において黒字の状況を保っている。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最も黒字額の多い水道事業会計では、新型コロナウイルスの感染拡大に伴う旅館の一斉休業などを要因として、給水量は前年対比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％減、給水収益では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の減となっている。一方で、当該感染症に係る事業者支援として、水道使用量の減免措置を行ったが、全額一般会計からの補助金で補てんしており、水道事業会計としての負担は軽減されている。その他未収金の減などにより、流動資産の額が増となったため、資金剰余額が伸びる結果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80</v>
      </c>
      <c r="C2" s="182"/>
      <c r="D2" s="183"/>
    </row>
    <row r="3" spans="1:119" ht="18.75" customHeight="1" thickBot="1" x14ac:dyDescent="0.2">
      <c r="A3" s="181"/>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90</v>
      </c>
      <c r="AZ4" s="413"/>
      <c r="BA4" s="413"/>
      <c r="BB4" s="413"/>
      <c r="BC4" s="413"/>
      <c r="BD4" s="413"/>
      <c r="BE4" s="413"/>
      <c r="BF4" s="413"/>
      <c r="BG4" s="413"/>
      <c r="BH4" s="413"/>
      <c r="BI4" s="413"/>
      <c r="BJ4" s="413"/>
      <c r="BK4" s="413"/>
      <c r="BL4" s="413"/>
      <c r="BM4" s="414"/>
      <c r="BN4" s="415">
        <v>6327548</v>
      </c>
      <c r="BO4" s="416"/>
      <c r="BP4" s="416"/>
      <c r="BQ4" s="416"/>
      <c r="BR4" s="416"/>
      <c r="BS4" s="416"/>
      <c r="BT4" s="416"/>
      <c r="BU4" s="417"/>
      <c r="BV4" s="415">
        <v>4828426</v>
      </c>
      <c r="BW4" s="416"/>
      <c r="BX4" s="416"/>
      <c r="BY4" s="416"/>
      <c r="BZ4" s="416"/>
      <c r="CA4" s="416"/>
      <c r="CB4" s="416"/>
      <c r="CC4" s="417"/>
      <c r="CD4" s="596" t="s">
        <v>91</v>
      </c>
      <c r="CE4" s="597"/>
      <c r="CF4" s="597"/>
      <c r="CG4" s="597"/>
      <c r="CH4" s="597"/>
      <c r="CI4" s="597"/>
      <c r="CJ4" s="597"/>
      <c r="CK4" s="597"/>
      <c r="CL4" s="597"/>
      <c r="CM4" s="597"/>
      <c r="CN4" s="597"/>
      <c r="CO4" s="597"/>
      <c r="CP4" s="597"/>
      <c r="CQ4" s="597"/>
      <c r="CR4" s="597"/>
      <c r="CS4" s="598"/>
      <c r="CT4" s="599">
        <v>2.9</v>
      </c>
      <c r="CU4" s="600"/>
      <c r="CV4" s="600"/>
      <c r="CW4" s="600"/>
      <c r="CX4" s="600"/>
      <c r="CY4" s="600"/>
      <c r="CZ4" s="600"/>
      <c r="DA4" s="601"/>
      <c r="DB4" s="599">
        <v>4</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92</v>
      </c>
      <c r="AN5" s="394"/>
      <c r="AO5" s="394"/>
      <c r="AP5" s="394"/>
      <c r="AQ5" s="394"/>
      <c r="AR5" s="394"/>
      <c r="AS5" s="394"/>
      <c r="AT5" s="395"/>
      <c r="AU5" s="477" t="s">
        <v>93</v>
      </c>
      <c r="AV5" s="478"/>
      <c r="AW5" s="478"/>
      <c r="AX5" s="478"/>
      <c r="AY5" s="400" t="s">
        <v>94</v>
      </c>
      <c r="AZ5" s="401"/>
      <c r="BA5" s="401"/>
      <c r="BB5" s="401"/>
      <c r="BC5" s="401"/>
      <c r="BD5" s="401"/>
      <c r="BE5" s="401"/>
      <c r="BF5" s="401"/>
      <c r="BG5" s="401"/>
      <c r="BH5" s="401"/>
      <c r="BI5" s="401"/>
      <c r="BJ5" s="401"/>
      <c r="BK5" s="401"/>
      <c r="BL5" s="401"/>
      <c r="BM5" s="402"/>
      <c r="BN5" s="420">
        <v>6197964</v>
      </c>
      <c r="BO5" s="421"/>
      <c r="BP5" s="421"/>
      <c r="BQ5" s="421"/>
      <c r="BR5" s="421"/>
      <c r="BS5" s="421"/>
      <c r="BT5" s="421"/>
      <c r="BU5" s="422"/>
      <c r="BV5" s="420">
        <v>4672366</v>
      </c>
      <c r="BW5" s="421"/>
      <c r="BX5" s="421"/>
      <c r="BY5" s="421"/>
      <c r="BZ5" s="421"/>
      <c r="CA5" s="421"/>
      <c r="CB5" s="421"/>
      <c r="CC5" s="422"/>
      <c r="CD5" s="429" t="s">
        <v>95</v>
      </c>
      <c r="CE5" s="430"/>
      <c r="CF5" s="430"/>
      <c r="CG5" s="430"/>
      <c r="CH5" s="430"/>
      <c r="CI5" s="430"/>
      <c r="CJ5" s="430"/>
      <c r="CK5" s="430"/>
      <c r="CL5" s="430"/>
      <c r="CM5" s="430"/>
      <c r="CN5" s="430"/>
      <c r="CO5" s="430"/>
      <c r="CP5" s="430"/>
      <c r="CQ5" s="430"/>
      <c r="CR5" s="430"/>
      <c r="CS5" s="431"/>
      <c r="CT5" s="390">
        <v>85.2</v>
      </c>
      <c r="CU5" s="391"/>
      <c r="CV5" s="391"/>
      <c r="CW5" s="391"/>
      <c r="CX5" s="391"/>
      <c r="CY5" s="391"/>
      <c r="CZ5" s="391"/>
      <c r="DA5" s="392"/>
      <c r="DB5" s="390">
        <v>86.4</v>
      </c>
      <c r="DC5" s="391"/>
      <c r="DD5" s="391"/>
      <c r="DE5" s="391"/>
      <c r="DF5" s="391"/>
      <c r="DG5" s="391"/>
      <c r="DH5" s="391"/>
      <c r="DI5" s="392"/>
    </row>
    <row r="6" spans="1:119" ht="18.75" customHeight="1" x14ac:dyDescent="0.15">
      <c r="A6" s="181"/>
      <c r="B6" s="576" t="s">
        <v>96</v>
      </c>
      <c r="C6" s="434"/>
      <c r="D6" s="434"/>
      <c r="E6" s="577"/>
      <c r="F6" s="577"/>
      <c r="G6" s="577"/>
      <c r="H6" s="577"/>
      <c r="I6" s="577"/>
      <c r="J6" s="577"/>
      <c r="K6" s="577"/>
      <c r="L6" s="577" t="s">
        <v>97</v>
      </c>
      <c r="M6" s="577"/>
      <c r="N6" s="577"/>
      <c r="O6" s="577"/>
      <c r="P6" s="577"/>
      <c r="Q6" s="577"/>
      <c r="R6" s="458"/>
      <c r="S6" s="458"/>
      <c r="T6" s="458"/>
      <c r="U6" s="458"/>
      <c r="V6" s="583"/>
      <c r="W6" s="511" t="s">
        <v>98</v>
      </c>
      <c r="X6" s="433"/>
      <c r="Y6" s="433"/>
      <c r="Z6" s="433"/>
      <c r="AA6" s="433"/>
      <c r="AB6" s="434"/>
      <c r="AC6" s="588" t="s">
        <v>99</v>
      </c>
      <c r="AD6" s="589"/>
      <c r="AE6" s="589"/>
      <c r="AF6" s="589"/>
      <c r="AG6" s="589"/>
      <c r="AH6" s="589"/>
      <c r="AI6" s="589"/>
      <c r="AJ6" s="589"/>
      <c r="AK6" s="589"/>
      <c r="AL6" s="590"/>
      <c r="AM6" s="489" t="s">
        <v>100</v>
      </c>
      <c r="AN6" s="394"/>
      <c r="AO6" s="394"/>
      <c r="AP6" s="394"/>
      <c r="AQ6" s="394"/>
      <c r="AR6" s="394"/>
      <c r="AS6" s="394"/>
      <c r="AT6" s="395"/>
      <c r="AU6" s="477" t="s">
        <v>101</v>
      </c>
      <c r="AV6" s="478"/>
      <c r="AW6" s="478"/>
      <c r="AX6" s="478"/>
      <c r="AY6" s="400" t="s">
        <v>102</v>
      </c>
      <c r="AZ6" s="401"/>
      <c r="BA6" s="401"/>
      <c r="BB6" s="401"/>
      <c r="BC6" s="401"/>
      <c r="BD6" s="401"/>
      <c r="BE6" s="401"/>
      <c r="BF6" s="401"/>
      <c r="BG6" s="401"/>
      <c r="BH6" s="401"/>
      <c r="BI6" s="401"/>
      <c r="BJ6" s="401"/>
      <c r="BK6" s="401"/>
      <c r="BL6" s="401"/>
      <c r="BM6" s="402"/>
      <c r="BN6" s="420">
        <v>129584</v>
      </c>
      <c r="BO6" s="421"/>
      <c r="BP6" s="421"/>
      <c r="BQ6" s="421"/>
      <c r="BR6" s="421"/>
      <c r="BS6" s="421"/>
      <c r="BT6" s="421"/>
      <c r="BU6" s="422"/>
      <c r="BV6" s="420">
        <v>156060</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87.8</v>
      </c>
      <c r="CU6" s="574"/>
      <c r="CV6" s="574"/>
      <c r="CW6" s="574"/>
      <c r="CX6" s="574"/>
      <c r="CY6" s="574"/>
      <c r="CZ6" s="574"/>
      <c r="DA6" s="575"/>
      <c r="DB6" s="573">
        <v>89.2</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101</v>
      </c>
      <c r="AV7" s="478"/>
      <c r="AW7" s="478"/>
      <c r="AX7" s="478"/>
      <c r="AY7" s="400" t="s">
        <v>105</v>
      </c>
      <c r="AZ7" s="401"/>
      <c r="BA7" s="401"/>
      <c r="BB7" s="401"/>
      <c r="BC7" s="401"/>
      <c r="BD7" s="401"/>
      <c r="BE7" s="401"/>
      <c r="BF7" s="401"/>
      <c r="BG7" s="401"/>
      <c r="BH7" s="401"/>
      <c r="BI7" s="401"/>
      <c r="BJ7" s="401"/>
      <c r="BK7" s="401"/>
      <c r="BL7" s="401"/>
      <c r="BM7" s="402"/>
      <c r="BN7" s="420">
        <v>40574</v>
      </c>
      <c r="BO7" s="421"/>
      <c r="BP7" s="421"/>
      <c r="BQ7" s="421"/>
      <c r="BR7" s="421"/>
      <c r="BS7" s="421"/>
      <c r="BT7" s="421"/>
      <c r="BU7" s="422"/>
      <c r="BV7" s="420">
        <v>39809</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3066116</v>
      </c>
      <c r="CU7" s="421"/>
      <c r="CV7" s="421"/>
      <c r="CW7" s="421"/>
      <c r="CX7" s="421"/>
      <c r="CY7" s="421"/>
      <c r="CZ7" s="421"/>
      <c r="DA7" s="422"/>
      <c r="DB7" s="420">
        <v>2898662</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93</v>
      </c>
      <c r="AV8" s="478"/>
      <c r="AW8" s="478"/>
      <c r="AX8" s="478"/>
      <c r="AY8" s="400" t="s">
        <v>108</v>
      </c>
      <c r="AZ8" s="401"/>
      <c r="BA8" s="401"/>
      <c r="BB8" s="401"/>
      <c r="BC8" s="401"/>
      <c r="BD8" s="401"/>
      <c r="BE8" s="401"/>
      <c r="BF8" s="401"/>
      <c r="BG8" s="401"/>
      <c r="BH8" s="401"/>
      <c r="BI8" s="401"/>
      <c r="BJ8" s="401"/>
      <c r="BK8" s="401"/>
      <c r="BL8" s="401"/>
      <c r="BM8" s="402"/>
      <c r="BN8" s="420">
        <v>89010</v>
      </c>
      <c r="BO8" s="421"/>
      <c r="BP8" s="421"/>
      <c r="BQ8" s="421"/>
      <c r="BR8" s="421"/>
      <c r="BS8" s="421"/>
      <c r="BT8" s="421"/>
      <c r="BU8" s="422"/>
      <c r="BV8" s="420">
        <v>116251</v>
      </c>
      <c r="BW8" s="421"/>
      <c r="BX8" s="421"/>
      <c r="BY8" s="421"/>
      <c r="BZ8" s="421"/>
      <c r="CA8" s="421"/>
      <c r="CB8" s="421"/>
      <c r="CC8" s="422"/>
      <c r="CD8" s="429" t="s">
        <v>109</v>
      </c>
      <c r="CE8" s="430"/>
      <c r="CF8" s="430"/>
      <c r="CG8" s="430"/>
      <c r="CH8" s="430"/>
      <c r="CI8" s="430"/>
      <c r="CJ8" s="430"/>
      <c r="CK8" s="430"/>
      <c r="CL8" s="430"/>
      <c r="CM8" s="430"/>
      <c r="CN8" s="430"/>
      <c r="CO8" s="430"/>
      <c r="CP8" s="430"/>
      <c r="CQ8" s="430"/>
      <c r="CR8" s="430"/>
      <c r="CS8" s="431"/>
      <c r="CT8" s="533">
        <v>0.24</v>
      </c>
      <c r="CU8" s="534"/>
      <c r="CV8" s="534"/>
      <c r="CW8" s="534"/>
      <c r="CX8" s="534"/>
      <c r="CY8" s="534"/>
      <c r="CZ8" s="534"/>
      <c r="DA8" s="535"/>
      <c r="DB8" s="533">
        <v>0.24</v>
      </c>
      <c r="DC8" s="534"/>
      <c r="DD8" s="534"/>
      <c r="DE8" s="534"/>
      <c r="DF8" s="534"/>
      <c r="DG8" s="534"/>
      <c r="DH8" s="534"/>
      <c r="DI8" s="535"/>
    </row>
    <row r="9" spans="1:119" ht="18.75" customHeight="1" thickBot="1" x14ac:dyDescent="0.2">
      <c r="A9" s="181"/>
      <c r="B9" s="562" t="s">
        <v>110</v>
      </c>
      <c r="C9" s="563"/>
      <c r="D9" s="563"/>
      <c r="E9" s="563"/>
      <c r="F9" s="563"/>
      <c r="G9" s="563"/>
      <c r="H9" s="563"/>
      <c r="I9" s="563"/>
      <c r="J9" s="563"/>
      <c r="K9" s="483"/>
      <c r="L9" s="564" t="s">
        <v>111</v>
      </c>
      <c r="M9" s="565"/>
      <c r="N9" s="565"/>
      <c r="O9" s="565"/>
      <c r="P9" s="565"/>
      <c r="Q9" s="566"/>
      <c r="R9" s="567">
        <v>6060</v>
      </c>
      <c r="S9" s="568"/>
      <c r="T9" s="568"/>
      <c r="U9" s="568"/>
      <c r="V9" s="569"/>
      <c r="W9" s="499" t="s">
        <v>112</v>
      </c>
      <c r="X9" s="500"/>
      <c r="Y9" s="500"/>
      <c r="Z9" s="500"/>
      <c r="AA9" s="500"/>
      <c r="AB9" s="500"/>
      <c r="AC9" s="500"/>
      <c r="AD9" s="500"/>
      <c r="AE9" s="500"/>
      <c r="AF9" s="500"/>
      <c r="AG9" s="500"/>
      <c r="AH9" s="500"/>
      <c r="AI9" s="500"/>
      <c r="AJ9" s="500"/>
      <c r="AK9" s="500"/>
      <c r="AL9" s="570"/>
      <c r="AM9" s="489" t="s">
        <v>113</v>
      </c>
      <c r="AN9" s="394"/>
      <c r="AO9" s="394"/>
      <c r="AP9" s="394"/>
      <c r="AQ9" s="394"/>
      <c r="AR9" s="394"/>
      <c r="AS9" s="394"/>
      <c r="AT9" s="395"/>
      <c r="AU9" s="477" t="s">
        <v>93</v>
      </c>
      <c r="AV9" s="478"/>
      <c r="AW9" s="478"/>
      <c r="AX9" s="478"/>
      <c r="AY9" s="400" t="s">
        <v>114</v>
      </c>
      <c r="AZ9" s="401"/>
      <c r="BA9" s="401"/>
      <c r="BB9" s="401"/>
      <c r="BC9" s="401"/>
      <c r="BD9" s="401"/>
      <c r="BE9" s="401"/>
      <c r="BF9" s="401"/>
      <c r="BG9" s="401"/>
      <c r="BH9" s="401"/>
      <c r="BI9" s="401"/>
      <c r="BJ9" s="401"/>
      <c r="BK9" s="401"/>
      <c r="BL9" s="401"/>
      <c r="BM9" s="402"/>
      <c r="BN9" s="420">
        <v>-27241</v>
      </c>
      <c r="BO9" s="421"/>
      <c r="BP9" s="421"/>
      <c r="BQ9" s="421"/>
      <c r="BR9" s="421"/>
      <c r="BS9" s="421"/>
      <c r="BT9" s="421"/>
      <c r="BU9" s="422"/>
      <c r="BV9" s="420">
        <v>51770</v>
      </c>
      <c r="BW9" s="421"/>
      <c r="BX9" s="421"/>
      <c r="BY9" s="421"/>
      <c r="BZ9" s="421"/>
      <c r="CA9" s="421"/>
      <c r="CB9" s="421"/>
      <c r="CC9" s="422"/>
      <c r="CD9" s="429" t="s">
        <v>115</v>
      </c>
      <c r="CE9" s="430"/>
      <c r="CF9" s="430"/>
      <c r="CG9" s="430"/>
      <c r="CH9" s="430"/>
      <c r="CI9" s="430"/>
      <c r="CJ9" s="430"/>
      <c r="CK9" s="430"/>
      <c r="CL9" s="430"/>
      <c r="CM9" s="430"/>
      <c r="CN9" s="430"/>
      <c r="CO9" s="430"/>
      <c r="CP9" s="430"/>
      <c r="CQ9" s="430"/>
      <c r="CR9" s="430"/>
      <c r="CS9" s="431"/>
      <c r="CT9" s="390">
        <v>13.6</v>
      </c>
      <c r="CU9" s="391"/>
      <c r="CV9" s="391"/>
      <c r="CW9" s="391"/>
      <c r="CX9" s="391"/>
      <c r="CY9" s="391"/>
      <c r="CZ9" s="391"/>
      <c r="DA9" s="392"/>
      <c r="DB9" s="390">
        <v>14.4</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116</v>
      </c>
      <c r="M10" s="394"/>
      <c r="N10" s="394"/>
      <c r="O10" s="394"/>
      <c r="P10" s="394"/>
      <c r="Q10" s="395"/>
      <c r="R10" s="396">
        <v>6490</v>
      </c>
      <c r="S10" s="397"/>
      <c r="T10" s="397"/>
      <c r="U10" s="397"/>
      <c r="V10" s="399"/>
      <c r="W10" s="571"/>
      <c r="X10" s="382"/>
      <c r="Y10" s="382"/>
      <c r="Z10" s="382"/>
      <c r="AA10" s="382"/>
      <c r="AB10" s="382"/>
      <c r="AC10" s="382"/>
      <c r="AD10" s="382"/>
      <c r="AE10" s="382"/>
      <c r="AF10" s="382"/>
      <c r="AG10" s="382"/>
      <c r="AH10" s="382"/>
      <c r="AI10" s="382"/>
      <c r="AJ10" s="382"/>
      <c r="AK10" s="382"/>
      <c r="AL10" s="572"/>
      <c r="AM10" s="489" t="s">
        <v>117</v>
      </c>
      <c r="AN10" s="394"/>
      <c r="AO10" s="394"/>
      <c r="AP10" s="394"/>
      <c r="AQ10" s="394"/>
      <c r="AR10" s="394"/>
      <c r="AS10" s="394"/>
      <c r="AT10" s="395"/>
      <c r="AU10" s="477" t="s">
        <v>118</v>
      </c>
      <c r="AV10" s="478"/>
      <c r="AW10" s="478"/>
      <c r="AX10" s="478"/>
      <c r="AY10" s="400" t="s">
        <v>119</v>
      </c>
      <c r="AZ10" s="401"/>
      <c r="BA10" s="401"/>
      <c r="BB10" s="401"/>
      <c r="BC10" s="401"/>
      <c r="BD10" s="401"/>
      <c r="BE10" s="401"/>
      <c r="BF10" s="401"/>
      <c r="BG10" s="401"/>
      <c r="BH10" s="401"/>
      <c r="BI10" s="401"/>
      <c r="BJ10" s="401"/>
      <c r="BK10" s="401"/>
      <c r="BL10" s="401"/>
      <c r="BM10" s="402"/>
      <c r="BN10" s="420">
        <v>1314</v>
      </c>
      <c r="BO10" s="421"/>
      <c r="BP10" s="421"/>
      <c r="BQ10" s="421"/>
      <c r="BR10" s="421"/>
      <c r="BS10" s="421"/>
      <c r="BT10" s="421"/>
      <c r="BU10" s="422"/>
      <c r="BV10" s="420">
        <v>1340</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124</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128</v>
      </c>
      <c r="DC11" s="534"/>
      <c r="DD11" s="534"/>
      <c r="DE11" s="534"/>
      <c r="DF11" s="534"/>
      <c r="DG11" s="534"/>
      <c r="DH11" s="534"/>
      <c r="DI11" s="535"/>
    </row>
    <row r="12" spans="1:119" ht="18.75" customHeight="1" x14ac:dyDescent="0.15">
      <c r="A12" s="181"/>
      <c r="B12" s="536" t="s">
        <v>129</v>
      </c>
      <c r="C12" s="537"/>
      <c r="D12" s="537"/>
      <c r="E12" s="537"/>
      <c r="F12" s="537"/>
      <c r="G12" s="537"/>
      <c r="H12" s="537"/>
      <c r="I12" s="537"/>
      <c r="J12" s="537"/>
      <c r="K12" s="538"/>
      <c r="L12" s="545" t="s">
        <v>130</v>
      </c>
      <c r="M12" s="546"/>
      <c r="N12" s="546"/>
      <c r="O12" s="546"/>
      <c r="P12" s="546"/>
      <c r="Q12" s="547"/>
      <c r="R12" s="548">
        <v>6340</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93</v>
      </c>
      <c r="AV12" s="478"/>
      <c r="AW12" s="478"/>
      <c r="AX12" s="478"/>
      <c r="AY12" s="400" t="s">
        <v>134</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0</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127</v>
      </c>
      <c r="CU12" s="534"/>
      <c r="CV12" s="534"/>
      <c r="CW12" s="534"/>
      <c r="CX12" s="534"/>
      <c r="CY12" s="534"/>
      <c r="CZ12" s="534"/>
      <c r="DA12" s="535"/>
      <c r="DB12" s="533" t="s">
        <v>128</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136</v>
      </c>
      <c r="N13" s="521"/>
      <c r="O13" s="521"/>
      <c r="P13" s="521"/>
      <c r="Q13" s="522"/>
      <c r="R13" s="523">
        <v>6270</v>
      </c>
      <c r="S13" s="524"/>
      <c r="T13" s="524"/>
      <c r="U13" s="524"/>
      <c r="V13" s="525"/>
      <c r="W13" s="511" t="s">
        <v>137</v>
      </c>
      <c r="X13" s="433"/>
      <c r="Y13" s="433"/>
      <c r="Z13" s="433"/>
      <c r="AA13" s="433"/>
      <c r="AB13" s="434"/>
      <c r="AC13" s="396">
        <v>523</v>
      </c>
      <c r="AD13" s="397"/>
      <c r="AE13" s="397"/>
      <c r="AF13" s="397"/>
      <c r="AG13" s="398"/>
      <c r="AH13" s="396">
        <v>541</v>
      </c>
      <c r="AI13" s="397"/>
      <c r="AJ13" s="397"/>
      <c r="AK13" s="397"/>
      <c r="AL13" s="399"/>
      <c r="AM13" s="489" t="s">
        <v>138</v>
      </c>
      <c r="AN13" s="394"/>
      <c r="AO13" s="394"/>
      <c r="AP13" s="394"/>
      <c r="AQ13" s="394"/>
      <c r="AR13" s="394"/>
      <c r="AS13" s="394"/>
      <c r="AT13" s="395"/>
      <c r="AU13" s="477" t="s">
        <v>139</v>
      </c>
      <c r="AV13" s="478"/>
      <c r="AW13" s="478"/>
      <c r="AX13" s="478"/>
      <c r="AY13" s="400" t="s">
        <v>140</v>
      </c>
      <c r="AZ13" s="401"/>
      <c r="BA13" s="401"/>
      <c r="BB13" s="401"/>
      <c r="BC13" s="401"/>
      <c r="BD13" s="401"/>
      <c r="BE13" s="401"/>
      <c r="BF13" s="401"/>
      <c r="BG13" s="401"/>
      <c r="BH13" s="401"/>
      <c r="BI13" s="401"/>
      <c r="BJ13" s="401"/>
      <c r="BK13" s="401"/>
      <c r="BL13" s="401"/>
      <c r="BM13" s="402"/>
      <c r="BN13" s="420">
        <v>-25927</v>
      </c>
      <c r="BO13" s="421"/>
      <c r="BP13" s="421"/>
      <c r="BQ13" s="421"/>
      <c r="BR13" s="421"/>
      <c r="BS13" s="421"/>
      <c r="BT13" s="421"/>
      <c r="BU13" s="422"/>
      <c r="BV13" s="420">
        <v>53110</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8.3000000000000007</v>
      </c>
      <c r="CU13" s="391"/>
      <c r="CV13" s="391"/>
      <c r="CW13" s="391"/>
      <c r="CX13" s="391"/>
      <c r="CY13" s="391"/>
      <c r="CZ13" s="391"/>
      <c r="DA13" s="392"/>
      <c r="DB13" s="390">
        <v>9.6</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142</v>
      </c>
      <c r="M14" s="557"/>
      <c r="N14" s="557"/>
      <c r="O14" s="557"/>
      <c r="P14" s="557"/>
      <c r="Q14" s="558"/>
      <c r="R14" s="523">
        <v>6450</v>
      </c>
      <c r="S14" s="524"/>
      <c r="T14" s="524"/>
      <c r="U14" s="524"/>
      <c r="V14" s="525"/>
      <c r="W14" s="526"/>
      <c r="X14" s="436"/>
      <c r="Y14" s="436"/>
      <c r="Z14" s="436"/>
      <c r="AA14" s="436"/>
      <c r="AB14" s="437"/>
      <c r="AC14" s="516">
        <v>16</v>
      </c>
      <c r="AD14" s="517"/>
      <c r="AE14" s="517"/>
      <c r="AF14" s="517"/>
      <c r="AG14" s="518"/>
      <c r="AH14" s="516">
        <v>15.5</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t="s">
        <v>128</v>
      </c>
      <c r="CU14" s="528"/>
      <c r="CV14" s="528"/>
      <c r="CW14" s="528"/>
      <c r="CX14" s="528"/>
      <c r="CY14" s="528"/>
      <c r="CZ14" s="528"/>
      <c r="DA14" s="529"/>
      <c r="DB14" s="527" t="s">
        <v>128</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144</v>
      </c>
      <c r="N15" s="521"/>
      <c r="O15" s="521"/>
      <c r="P15" s="521"/>
      <c r="Q15" s="522"/>
      <c r="R15" s="523">
        <v>6371</v>
      </c>
      <c r="S15" s="524"/>
      <c r="T15" s="524"/>
      <c r="U15" s="524"/>
      <c r="V15" s="525"/>
      <c r="W15" s="511" t="s">
        <v>145</v>
      </c>
      <c r="X15" s="433"/>
      <c r="Y15" s="433"/>
      <c r="Z15" s="433"/>
      <c r="AA15" s="433"/>
      <c r="AB15" s="434"/>
      <c r="AC15" s="396">
        <v>613</v>
      </c>
      <c r="AD15" s="397"/>
      <c r="AE15" s="397"/>
      <c r="AF15" s="397"/>
      <c r="AG15" s="398"/>
      <c r="AH15" s="396">
        <v>666</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686482</v>
      </c>
      <c r="BO15" s="416"/>
      <c r="BP15" s="416"/>
      <c r="BQ15" s="416"/>
      <c r="BR15" s="416"/>
      <c r="BS15" s="416"/>
      <c r="BT15" s="416"/>
      <c r="BU15" s="417"/>
      <c r="BV15" s="415">
        <v>636578</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18.7</v>
      </c>
      <c r="AD16" s="517"/>
      <c r="AE16" s="517"/>
      <c r="AF16" s="517"/>
      <c r="AG16" s="518"/>
      <c r="AH16" s="516">
        <v>19.100000000000001</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2812899</v>
      </c>
      <c r="BO16" s="421"/>
      <c r="BP16" s="421"/>
      <c r="BQ16" s="421"/>
      <c r="BR16" s="421"/>
      <c r="BS16" s="421"/>
      <c r="BT16" s="421"/>
      <c r="BU16" s="422"/>
      <c r="BV16" s="420">
        <v>2648928</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151</v>
      </c>
      <c r="N17" s="506"/>
      <c r="O17" s="506"/>
      <c r="P17" s="506"/>
      <c r="Q17" s="507"/>
      <c r="R17" s="508" t="s">
        <v>152</v>
      </c>
      <c r="S17" s="509"/>
      <c r="T17" s="509"/>
      <c r="U17" s="509"/>
      <c r="V17" s="510"/>
      <c r="W17" s="511" t="s">
        <v>153</v>
      </c>
      <c r="X17" s="433"/>
      <c r="Y17" s="433"/>
      <c r="Z17" s="433"/>
      <c r="AA17" s="433"/>
      <c r="AB17" s="434"/>
      <c r="AC17" s="396">
        <v>2140</v>
      </c>
      <c r="AD17" s="397"/>
      <c r="AE17" s="397"/>
      <c r="AF17" s="397"/>
      <c r="AG17" s="398"/>
      <c r="AH17" s="396">
        <v>2278</v>
      </c>
      <c r="AI17" s="397"/>
      <c r="AJ17" s="397"/>
      <c r="AK17" s="397"/>
      <c r="AL17" s="399"/>
      <c r="AM17" s="489"/>
      <c r="AN17" s="394"/>
      <c r="AO17" s="394"/>
      <c r="AP17" s="394"/>
      <c r="AQ17" s="394"/>
      <c r="AR17" s="394"/>
      <c r="AS17" s="394"/>
      <c r="AT17" s="395"/>
      <c r="AU17" s="477"/>
      <c r="AV17" s="478"/>
      <c r="AW17" s="478"/>
      <c r="AX17" s="478"/>
      <c r="AY17" s="400" t="s">
        <v>154</v>
      </c>
      <c r="AZ17" s="401"/>
      <c r="BA17" s="401"/>
      <c r="BB17" s="401"/>
      <c r="BC17" s="401"/>
      <c r="BD17" s="401"/>
      <c r="BE17" s="401"/>
      <c r="BF17" s="401"/>
      <c r="BG17" s="401"/>
      <c r="BH17" s="401"/>
      <c r="BI17" s="401"/>
      <c r="BJ17" s="401"/>
      <c r="BK17" s="401"/>
      <c r="BL17" s="401"/>
      <c r="BM17" s="402"/>
      <c r="BN17" s="420">
        <v>849525</v>
      </c>
      <c r="BO17" s="421"/>
      <c r="BP17" s="421"/>
      <c r="BQ17" s="421"/>
      <c r="BR17" s="421"/>
      <c r="BS17" s="421"/>
      <c r="BT17" s="421"/>
      <c r="BU17" s="422"/>
      <c r="BV17" s="420">
        <v>797102</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155</v>
      </c>
      <c r="C18" s="483"/>
      <c r="D18" s="483"/>
      <c r="E18" s="484"/>
      <c r="F18" s="484"/>
      <c r="G18" s="484"/>
      <c r="H18" s="484"/>
      <c r="I18" s="484"/>
      <c r="J18" s="484"/>
      <c r="K18" s="484"/>
      <c r="L18" s="485">
        <v>233.52</v>
      </c>
      <c r="M18" s="485"/>
      <c r="N18" s="485"/>
      <c r="O18" s="485"/>
      <c r="P18" s="485"/>
      <c r="Q18" s="485"/>
      <c r="R18" s="486"/>
      <c r="S18" s="486"/>
      <c r="T18" s="486"/>
      <c r="U18" s="486"/>
      <c r="V18" s="487"/>
      <c r="W18" s="501"/>
      <c r="X18" s="502"/>
      <c r="Y18" s="502"/>
      <c r="Z18" s="502"/>
      <c r="AA18" s="502"/>
      <c r="AB18" s="512"/>
      <c r="AC18" s="384">
        <v>65.3</v>
      </c>
      <c r="AD18" s="385"/>
      <c r="AE18" s="385"/>
      <c r="AF18" s="385"/>
      <c r="AG18" s="488"/>
      <c r="AH18" s="384">
        <v>65.400000000000006</v>
      </c>
      <c r="AI18" s="385"/>
      <c r="AJ18" s="385"/>
      <c r="AK18" s="385"/>
      <c r="AL18" s="386"/>
      <c r="AM18" s="489"/>
      <c r="AN18" s="394"/>
      <c r="AO18" s="394"/>
      <c r="AP18" s="394"/>
      <c r="AQ18" s="394"/>
      <c r="AR18" s="394"/>
      <c r="AS18" s="394"/>
      <c r="AT18" s="395"/>
      <c r="AU18" s="477"/>
      <c r="AV18" s="478"/>
      <c r="AW18" s="478"/>
      <c r="AX18" s="478"/>
      <c r="AY18" s="400" t="s">
        <v>156</v>
      </c>
      <c r="AZ18" s="401"/>
      <c r="BA18" s="401"/>
      <c r="BB18" s="401"/>
      <c r="BC18" s="401"/>
      <c r="BD18" s="401"/>
      <c r="BE18" s="401"/>
      <c r="BF18" s="401"/>
      <c r="BG18" s="401"/>
      <c r="BH18" s="401"/>
      <c r="BI18" s="401"/>
      <c r="BJ18" s="401"/>
      <c r="BK18" s="401"/>
      <c r="BL18" s="401"/>
      <c r="BM18" s="402"/>
      <c r="BN18" s="420">
        <v>2590256</v>
      </c>
      <c r="BO18" s="421"/>
      <c r="BP18" s="421"/>
      <c r="BQ18" s="421"/>
      <c r="BR18" s="421"/>
      <c r="BS18" s="421"/>
      <c r="BT18" s="421"/>
      <c r="BU18" s="422"/>
      <c r="BV18" s="420">
        <v>2554457</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157</v>
      </c>
      <c r="C19" s="483"/>
      <c r="D19" s="483"/>
      <c r="E19" s="484"/>
      <c r="F19" s="484"/>
      <c r="G19" s="484"/>
      <c r="H19" s="484"/>
      <c r="I19" s="484"/>
      <c r="J19" s="484"/>
      <c r="K19" s="484"/>
      <c r="L19" s="490">
        <v>26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158</v>
      </c>
      <c r="AZ19" s="401"/>
      <c r="BA19" s="401"/>
      <c r="BB19" s="401"/>
      <c r="BC19" s="401"/>
      <c r="BD19" s="401"/>
      <c r="BE19" s="401"/>
      <c r="BF19" s="401"/>
      <c r="BG19" s="401"/>
      <c r="BH19" s="401"/>
      <c r="BI19" s="401"/>
      <c r="BJ19" s="401"/>
      <c r="BK19" s="401"/>
      <c r="BL19" s="401"/>
      <c r="BM19" s="402"/>
      <c r="BN19" s="420">
        <v>3657746</v>
      </c>
      <c r="BO19" s="421"/>
      <c r="BP19" s="421"/>
      <c r="BQ19" s="421"/>
      <c r="BR19" s="421"/>
      <c r="BS19" s="421"/>
      <c r="BT19" s="421"/>
      <c r="BU19" s="422"/>
      <c r="BV19" s="420">
        <v>3407038</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159</v>
      </c>
      <c r="C20" s="483"/>
      <c r="D20" s="483"/>
      <c r="E20" s="484"/>
      <c r="F20" s="484"/>
      <c r="G20" s="484"/>
      <c r="H20" s="484"/>
      <c r="I20" s="484"/>
      <c r="J20" s="484"/>
      <c r="K20" s="484"/>
      <c r="L20" s="490">
        <v>2230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160</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161</v>
      </c>
      <c r="C22" s="450"/>
      <c r="D22" s="451"/>
      <c r="E22" s="458" t="s">
        <v>1</v>
      </c>
      <c r="F22" s="433"/>
      <c r="G22" s="433"/>
      <c r="H22" s="433"/>
      <c r="I22" s="433"/>
      <c r="J22" s="433"/>
      <c r="K22" s="434"/>
      <c r="L22" s="458" t="s">
        <v>162</v>
      </c>
      <c r="M22" s="433"/>
      <c r="N22" s="433"/>
      <c r="O22" s="433"/>
      <c r="P22" s="434"/>
      <c r="Q22" s="443" t="s">
        <v>163</v>
      </c>
      <c r="R22" s="444"/>
      <c r="S22" s="444"/>
      <c r="T22" s="444"/>
      <c r="U22" s="444"/>
      <c r="V22" s="459"/>
      <c r="W22" s="461" t="s">
        <v>164</v>
      </c>
      <c r="X22" s="450"/>
      <c r="Y22" s="451"/>
      <c r="Z22" s="458"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167</v>
      </c>
      <c r="AZ23" s="413"/>
      <c r="BA23" s="413"/>
      <c r="BB23" s="413"/>
      <c r="BC23" s="413"/>
      <c r="BD23" s="413"/>
      <c r="BE23" s="413"/>
      <c r="BF23" s="413"/>
      <c r="BG23" s="413"/>
      <c r="BH23" s="413"/>
      <c r="BI23" s="413"/>
      <c r="BJ23" s="413"/>
      <c r="BK23" s="413"/>
      <c r="BL23" s="413"/>
      <c r="BM23" s="414"/>
      <c r="BN23" s="420">
        <v>5224468</v>
      </c>
      <c r="BO23" s="421"/>
      <c r="BP23" s="421"/>
      <c r="BQ23" s="421"/>
      <c r="BR23" s="421"/>
      <c r="BS23" s="421"/>
      <c r="BT23" s="421"/>
      <c r="BU23" s="422"/>
      <c r="BV23" s="420">
        <v>4906138</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168</v>
      </c>
      <c r="F24" s="394"/>
      <c r="G24" s="394"/>
      <c r="H24" s="394"/>
      <c r="I24" s="394"/>
      <c r="J24" s="394"/>
      <c r="K24" s="395"/>
      <c r="L24" s="396">
        <v>1</v>
      </c>
      <c r="M24" s="397"/>
      <c r="N24" s="397"/>
      <c r="O24" s="397"/>
      <c r="P24" s="398"/>
      <c r="Q24" s="396">
        <v>8270</v>
      </c>
      <c r="R24" s="397"/>
      <c r="S24" s="397"/>
      <c r="T24" s="397"/>
      <c r="U24" s="397"/>
      <c r="V24" s="398"/>
      <c r="W24" s="462"/>
      <c r="X24" s="453"/>
      <c r="Y24" s="454"/>
      <c r="Z24" s="393" t="s">
        <v>169</v>
      </c>
      <c r="AA24" s="394"/>
      <c r="AB24" s="394"/>
      <c r="AC24" s="394"/>
      <c r="AD24" s="394"/>
      <c r="AE24" s="394"/>
      <c r="AF24" s="394"/>
      <c r="AG24" s="395"/>
      <c r="AH24" s="396">
        <v>78</v>
      </c>
      <c r="AI24" s="397"/>
      <c r="AJ24" s="397"/>
      <c r="AK24" s="397"/>
      <c r="AL24" s="398"/>
      <c r="AM24" s="396">
        <v>247806</v>
      </c>
      <c r="AN24" s="397"/>
      <c r="AO24" s="397"/>
      <c r="AP24" s="397"/>
      <c r="AQ24" s="397"/>
      <c r="AR24" s="398"/>
      <c r="AS24" s="396">
        <v>3177</v>
      </c>
      <c r="AT24" s="397"/>
      <c r="AU24" s="397"/>
      <c r="AV24" s="397"/>
      <c r="AW24" s="397"/>
      <c r="AX24" s="399"/>
      <c r="AY24" s="387" t="s">
        <v>170</v>
      </c>
      <c r="AZ24" s="388"/>
      <c r="BA24" s="388"/>
      <c r="BB24" s="388"/>
      <c r="BC24" s="388"/>
      <c r="BD24" s="388"/>
      <c r="BE24" s="388"/>
      <c r="BF24" s="388"/>
      <c r="BG24" s="388"/>
      <c r="BH24" s="388"/>
      <c r="BI24" s="388"/>
      <c r="BJ24" s="388"/>
      <c r="BK24" s="388"/>
      <c r="BL24" s="388"/>
      <c r="BM24" s="389"/>
      <c r="BN24" s="420">
        <v>4384871</v>
      </c>
      <c r="BO24" s="421"/>
      <c r="BP24" s="421"/>
      <c r="BQ24" s="421"/>
      <c r="BR24" s="421"/>
      <c r="BS24" s="421"/>
      <c r="BT24" s="421"/>
      <c r="BU24" s="422"/>
      <c r="BV24" s="420">
        <v>3916762</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171</v>
      </c>
      <c r="F25" s="394"/>
      <c r="G25" s="394"/>
      <c r="H25" s="394"/>
      <c r="I25" s="394"/>
      <c r="J25" s="394"/>
      <c r="K25" s="395"/>
      <c r="L25" s="396">
        <v>1</v>
      </c>
      <c r="M25" s="397"/>
      <c r="N25" s="397"/>
      <c r="O25" s="397"/>
      <c r="P25" s="398"/>
      <c r="Q25" s="396">
        <v>6620</v>
      </c>
      <c r="R25" s="397"/>
      <c r="S25" s="397"/>
      <c r="T25" s="397"/>
      <c r="U25" s="397"/>
      <c r="V25" s="398"/>
      <c r="W25" s="462"/>
      <c r="X25" s="453"/>
      <c r="Y25" s="454"/>
      <c r="Z25" s="393" t="s">
        <v>172</v>
      </c>
      <c r="AA25" s="394"/>
      <c r="AB25" s="394"/>
      <c r="AC25" s="394"/>
      <c r="AD25" s="394"/>
      <c r="AE25" s="394"/>
      <c r="AF25" s="394"/>
      <c r="AG25" s="395"/>
      <c r="AH25" s="396" t="s">
        <v>173</v>
      </c>
      <c r="AI25" s="397"/>
      <c r="AJ25" s="397"/>
      <c r="AK25" s="397"/>
      <c r="AL25" s="398"/>
      <c r="AM25" s="396" t="s">
        <v>127</v>
      </c>
      <c r="AN25" s="397"/>
      <c r="AO25" s="397"/>
      <c r="AP25" s="397"/>
      <c r="AQ25" s="397"/>
      <c r="AR25" s="398"/>
      <c r="AS25" s="396" t="s">
        <v>173</v>
      </c>
      <c r="AT25" s="397"/>
      <c r="AU25" s="397"/>
      <c r="AV25" s="397"/>
      <c r="AW25" s="397"/>
      <c r="AX25" s="399"/>
      <c r="AY25" s="412" t="s">
        <v>174</v>
      </c>
      <c r="AZ25" s="413"/>
      <c r="BA25" s="413"/>
      <c r="BB25" s="413"/>
      <c r="BC25" s="413"/>
      <c r="BD25" s="413"/>
      <c r="BE25" s="413"/>
      <c r="BF25" s="413"/>
      <c r="BG25" s="413"/>
      <c r="BH25" s="413"/>
      <c r="BI25" s="413"/>
      <c r="BJ25" s="413"/>
      <c r="BK25" s="413"/>
      <c r="BL25" s="413"/>
      <c r="BM25" s="414"/>
      <c r="BN25" s="415">
        <v>277308</v>
      </c>
      <c r="BO25" s="416"/>
      <c r="BP25" s="416"/>
      <c r="BQ25" s="416"/>
      <c r="BR25" s="416"/>
      <c r="BS25" s="416"/>
      <c r="BT25" s="416"/>
      <c r="BU25" s="417"/>
      <c r="BV25" s="415">
        <v>123523</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175</v>
      </c>
      <c r="F26" s="394"/>
      <c r="G26" s="394"/>
      <c r="H26" s="394"/>
      <c r="I26" s="394"/>
      <c r="J26" s="394"/>
      <c r="K26" s="395"/>
      <c r="L26" s="396">
        <v>1</v>
      </c>
      <c r="M26" s="397"/>
      <c r="N26" s="397"/>
      <c r="O26" s="397"/>
      <c r="P26" s="398"/>
      <c r="Q26" s="396">
        <v>6210</v>
      </c>
      <c r="R26" s="397"/>
      <c r="S26" s="397"/>
      <c r="T26" s="397"/>
      <c r="U26" s="397"/>
      <c r="V26" s="398"/>
      <c r="W26" s="462"/>
      <c r="X26" s="453"/>
      <c r="Y26" s="454"/>
      <c r="Z26" s="393" t="s">
        <v>176</v>
      </c>
      <c r="AA26" s="475"/>
      <c r="AB26" s="475"/>
      <c r="AC26" s="475"/>
      <c r="AD26" s="475"/>
      <c r="AE26" s="475"/>
      <c r="AF26" s="475"/>
      <c r="AG26" s="476"/>
      <c r="AH26" s="396" t="s">
        <v>173</v>
      </c>
      <c r="AI26" s="397"/>
      <c r="AJ26" s="397"/>
      <c r="AK26" s="397"/>
      <c r="AL26" s="398"/>
      <c r="AM26" s="396" t="s">
        <v>177</v>
      </c>
      <c r="AN26" s="397"/>
      <c r="AO26" s="397"/>
      <c r="AP26" s="397"/>
      <c r="AQ26" s="397"/>
      <c r="AR26" s="398"/>
      <c r="AS26" s="396" t="s">
        <v>173</v>
      </c>
      <c r="AT26" s="397"/>
      <c r="AU26" s="397"/>
      <c r="AV26" s="397"/>
      <c r="AW26" s="397"/>
      <c r="AX26" s="399"/>
      <c r="AY26" s="429" t="s">
        <v>178</v>
      </c>
      <c r="AZ26" s="430"/>
      <c r="BA26" s="430"/>
      <c r="BB26" s="430"/>
      <c r="BC26" s="430"/>
      <c r="BD26" s="430"/>
      <c r="BE26" s="430"/>
      <c r="BF26" s="430"/>
      <c r="BG26" s="430"/>
      <c r="BH26" s="430"/>
      <c r="BI26" s="430"/>
      <c r="BJ26" s="430"/>
      <c r="BK26" s="430"/>
      <c r="BL26" s="430"/>
      <c r="BM26" s="431"/>
      <c r="BN26" s="420" t="s">
        <v>173</v>
      </c>
      <c r="BO26" s="421"/>
      <c r="BP26" s="421"/>
      <c r="BQ26" s="421"/>
      <c r="BR26" s="421"/>
      <c r="BS26" s="421"/>
      <c r="BT26" s="421"/>
      <c r="BU26" s="422"/>
      <c r="BV26" s="420" t="s">
        <v>128</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179</v>
      </c>
      <c r="F27" s="394"/>
      <c r="G27" s="394"/>
      <c r="H27" s="394"/>
      <c r="I27" s="394"/>
      <c r="J27" s="394"/>
      <c r="K27" s="395"/>
      <c r="L27" s="396">
        <v>1</v>
      </c>
      <c r="M27" s="397"/>
      <c r="N27" s="397"/>
      <c r="O27" s="397"/>
      <c r="P27" s="398"/>
      <c r="Q27" s="396">
        <v>3310</v>
      </c>
      <c r="R27" s="397"/>
      <c r="S27" s="397"/>
      <c r="T27" s="397"/>
      <c r="U27" s="397"/>
      <c r="V27" s="398"/>
      <c r="W27" s="462"/>
      <c r="X27" s="453"/>
      <c r="Y27" s="454"/>
      <c r="Z27" s="393" t="s">
        <v>180</v>
      </c>
      <c r="AA27" s="394"/>
      <c r="AB27" s="394"/>
      <c r="AC27" s="394"/>
      <c r="AD27" s="394"/>
      <c r="AE27" s="394"/>
      <c r="AF27" s="394"/>
      <c r="AG27" s="395"/>
      <c r="AH27" s="396">
        <v>1</v>
      </c>
      <c r="AI27" s="397"/>
      <c r="AJ27" s="397"/>
      <c r="AK27" s="397"/>
      <c r="AL27" s="398"/>
      <c r="AM27" s="396" t="s">
        <v>181</v>
      </c>
      <c r="AN27" s="397"/>
      <c r="AO27" s="397"/>
      <c r="AP27" s="397"/>
      <c r="AQ27" s="397"/>
      <c r="AR27" s="398"/>
      <c r="AS27" s="396" t="s">
        <v>181</v>
      </c>
      <c r="AT27" s="397"/>
      <c r="AU27" s="397"/>
      <c r="AV27" s="397"/>
      <c r="AW27" s="397"/>
      <c r="AX27" s="399"/>
      <c r="AY27" s="426" t="s">
        <v>182</v>
      </c>
      <c r="AZ27" s="427"/>
      <c r="BA27" s="427"/>
      <c r="BB27" s="427"/>
      <c r="BC27" s="427"/>
      <c r="BD27" s="427"/>
      <c r="BE27" s="427"/>
      <c r="BF27" s="427"/>
      <c r="BG27" s="427"/>
      <c r="BH27" s="427"/>
      <c r="BI27" s="427"/>
      <c r="BJ27" s="427"/>
      <c r="BK27" s="427"/>
      <c r="BL27" s="427"/>
      <c r="BM27" s="428"/>
      <c r="BN27" s="423">
        <v>15084</v>
      </c>
      <c r="BO27" s="424"/>
      <c r="BP27" s="424"/>
      <c r="BQ27" s="424"/>
      <c r="BR27" s="424"/>
      <c r="BS27" s="424"/>
      <c r="BT27" s="424"/>
      <c r="BU27" s="425"/>
      <c r="BV27" s="423">
        <v>15083</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183</v>
      </c>
      <c r="F28" s="394"/>
      <c r="G28" s="394"/>
      <c r="H28" s="394"/>
      <c r="I28" s="394"/>
      <c r="J28" s="394"/>
      <c r="K28" s="395"/>
      <c r="L28" s="396">
        <v>1</v>
      </c>
      <c r="M28" s="397"/>
      <c r="N28" s="397"/>
      <c r="O28" s="397"/>
      <c r="P28" s="398"/>
      <c r="Q28" s="396">
        <v>2400</v>
      </c>
      <c r="R28" s="397"/>
      <c r="S28" s="397"/>
      <c r="T28" s="397"/>
      <c r="U28" s="397"/>
      <c r="V28" s="398"/>
      <c r="W28" s="462"/>
      <c r="X28" s="453"/>
      <c r="Y28" s="454"/>
      <c r="Z28" s="393" t="s">
        <v>184</v>
      </c>
      <c r="AA28" s="394"/>
      <c r="AB28" s="394"/>
      <c r="AC28" s="394"/>
      <c r="AD28" s="394"/>
      <c r="AE28" s="394"/>
      <c r="AF28" s="394"/>
      <c r="AG28" s="395"/>
      <c r="AH28" s="396" t="s">
        <v>185</v>
      </c>
      <c r="AI28" s="397"/>
      <c r="AJ28" s="397"/>
      <c r="AK28" s="397"/>
      <c r="AL28" s="398"/>
      <c r="AM28" s="396" t="s">
        <v>173</v>
      </c>
      <c r="AN28" s="397"/>
      <c r="AO28" s="397"/>
      <c r="AP28" s="397"/>
      <c r="AQ28" s="397"/>
      <c r="AR28" s="398"/>
      <c r="AS28" s="396" t="s">
        <v>128</v>
      </c>
      <c r="AT28" s="397"/>
      <c r="AU28" s="397"/>
      <c r="AV28" s="397"/>
      <c r="AW28" s="397"/>
      <c r="AX28" s="399"/>
      <c r="AY28" s="403" t="s">
        <v>186</v>
      </c>
      <c r="AZ28" s="404"/>
      <c r="BA28" s="404"/>
      <c r="BB28" s="405"/>
      <c r="BC28" s="412" t="s">
        <v>47</v>
      </c>
      <c r="BD28" s="413"/>
      <c r="BE28" s="413"/>
      <c r="BF28" s="413"/>
      <c r="BG28" s="413"/>
      <c r="BH28" s="413"/>
      <c r="BI28" s="413"/>
      <c r="BJ28" s="413"/>
      <c r="BK28" s="413"/>
      <c r="BL28" s="413"/>
      <c r="BM28" s="414"/>
      <c r="BN28" s="415">
        <v>876921</v>
      </c>
      <c r="BO28" s="416"/>
      <c r="BP28" s="416"/>
      <c r="BQ28" s="416"/>
      <c r="BR28" s="416"/>
      <c r="BS28" s="416"/>
      <c r="BT28" s="416"/>
      <c r="BU28" s="417"/>
      <c r="BV28" s="415">
        <v>875607</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187</v>
      </c>
      <c r="F29" s="394"/>
      <c r="G29" s="394"/>
      <c r="H29" s="394"/>
      <c r="I29" s="394"/>
      <c r="J29" s="394"/>
      <c r="K29" s="395"/>
      <c r="L29" s="396">
        <v>10</v>
      </c>
      <c r="M29" s="397"/>
      <c r="N29" s="397"/>
      <c r="O29" s="397"/>
      <c r="P29" s="398"/>
      <c r="Q29" s="396">
        <v>2240</v>
      </c>
      <c r="R29" s="397"/>
      <c r="S29" s="397"/>
      <c r="T29" s="397"/>
      <c r="U29" s="397"/>
      <c r="V29" s="398"/>
      <c r="W29" s="463"/>
      <c r="X29" s="464"/>
      <c r="Y29" s="465"/>
      <c r="Z29" s="393" t="s">
        <v>188</v>
      </c>
      <c r="AA29" s="394"/>
      <c r="AB29" s="394"/>
      <c r="AC29" s="394"/>
      <c r="AD29" s="394"/>
      <c r="AE29" s="394"/>
      <c r="AF29" s="394"/>
      <c r="AG29" s="395"/>
      <c r="AH29" s="396">
        <v>79</v>
      </c>
      <c r="AI29" s="397"/>
      <c r="AJ29" s="397"/>
      <c r="AK29" s="397"/>
      <c r="AL29" s="398"/>
      <c r="AM29" s="396">
        <v>250041</v>
      </c>
      <c r="AN29" s="397"/>
      <c r="AO29" s="397"/>
      <c r="AP29" s="397"/>
      <c r="AQ29" s="397"/>
      <c r="AR29" s="398"/>
      <c r="AS29" s="396">
        <v>3165</v>
      </c>
      <c r="AT29" s="397"/>
      <c r="AU29" s="397"/>
      <c r="AV29" s="397"/>
      <c r="AW29" s="397"/>
      <c r="AX29" s="399"/>
      <c r="AY29" s="406"/>
      <c r="AZ29" s="407"/>
      <c r="BA29" s="407"/>
      <c r="BB29" s="408"/>
      <c r="BC29" s="400" t="s">
        <v>189</v>
      </c>
      <c r="BD29" s="401"/>
      <c r="BE29" s="401"/>
      <c r="BF29" s="401"/>
      <c r="BG29" s="401"/>
      <c r="BH29" s="401"/>
      <c r="BI29" s="401"/>
      <c r="BJ29" s="401"/>
      <c r="BK29" s="401"/>
      <c r="BL29" s="401"/>
      <c r="BM29" s="402"/>
      <c r="BN29" s="420">
        <v>1091282</v>
      </c>
      <c r="BO29" s="421"/>
      <c r="BP29" s="421"/>
      <c r="BQ29" s="421"/>
      <c r="BR29" s="421"/>
      <c r="BS29" s="421"/>
      <c r="BT29" s="421"/>
      <c r="BU29" s="422"/>
      <c r="BV29" s="420">
        <v>984233</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190</v>
      </c>
      <c r="X30" s="473"/>
      <c r="Y30" s="473"/>
      <c r="Z30" s="473"/>
      <c r="AA30" s="473"/>
      <c r="AB30" s="473"/>
      <c r="AC30" s="473"/>
      <c r="AD30" s="473"/>
      <c r="AE30" s="473"/>
      <c r="AF30" s="473"/>
      <c r="AG30" s="474"/>
      <c r="AH30" s="384">
        <v>92.4</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49</v>
      </c>
      <c r="BD30" s="388"/>
      <c r="BE30" s="388"/>
      <c r="BF30" s="388"/>
      <c r="BG30" s="388"/>
      <c r="BH30" s="388"/>
      <c r="BI30" s="388"/>
      <c r="BJ30" s="388"/>
      <c r="BK30" s="388"/>
      <c r="BL30" s="388"/>
      <c r="BM30" s="389"/>
      <c r="BN30" s="423">
        <v>1062471</v>
      </c>
      <c r="BO30" s="424"/>
      <c r="BP30" s="424"/>
      <c r="BQ30" s="424"/>
      <c r="BR30" s="424"/>
      <c r="BS30" s="424"/>
      <c r="BT30" s="424"/>
      <c r="BU30" s="425"/>
      <c r="BV30" s="423">
        <v>965686</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191</v>
      </c>
      <c r="D32" s="181"/>
      <c r="E32" s="181"/>
      <c r="U32" s="180" t="s">
        <v>192</v>
      </c>
      <c r="AM32" s="180" t="s">
        <v>193</v>
      </c>
      <c r="BE32" s="180" t="s">
        <v>194</v>
      </c>
      <c r="BW32" s="180" t="s">
        <v>195</v>
      </c>
      <c r="CO32" s="180" t="s">
        <v>196</v>
      </c>
      <c r="DI32" s="204"/>
    </row>
    <row r="33" spans="1:113" ht="13.5" customHeight="1" x14ac:dyDescent="0.15">
      <c r="A33" s="181"/>
      <c r="B33" s="205"/>
      <c r="C33" s="383" t="s">
        <v>197</v>
      </c>
      <c r="D33" s="383"/>
      <c r="E33" s="382" t="s">
        <v>198</v>
      </c>
      <c r="F33" s="382"/>
      <c r="G33" s="382"/>
      <c r="H33" s="382"/>
      <c r="I33" s="382"/>
      <c r="J33" s="382"/>
      <c r="K33" s="382"/>
      <c r="L33" s="382"/>
      <c r="M33" s="382"/>
      <c r="N33" s="382"/>
      <c r="O33" s="382"/>
      <c r="P33" s="382"/>
      <c r="Q33" s="382"/>
      <c r="R33" s="382"/>
      <c r="S33" s="382"/>
      <c r="T33" s="206"/>
      <c r="U33" s="383" t="s">
        <v>199</v>
      </c>
      <c r="V33" s="383"/>
      <c r="W33" s="382" t="s">
        <v>200</v>
      </c>
      <c r="X33" s="382"/>
      <c r="Y33" s="382"/>
      <c r="Z33" s="382"/>
      <c r="AA33" s="382"/>
      <c r="AB33" s="382"/>
      <c r="AC33" s="382"/>
      <c r="AD33" s="382"/>
      <c r="AE33" s="382"/>
      <c r="AF33" s="382"/>
      <c r="AG33" s="382"/>
      <c r="AH33" s="382"/>
      <c r="AI33" s="382"/>
      <c r="AJ33" s="382"/>
      <c r="AK33" s="382"/>
      <c r="AL33" s="206"/>
      <c r="AM33" s="383" t="s">
        <v>197</v>
      </c>
      <c r="AN33" s="383"/>
      <c r="AO33" s="382" t="s">
        <v>201</v>
      </c>
      <c r="AP33" s="382"/>
      <c r="AQ33" s="382"/>
      <c r="AR33" s="382"/>
      <c r="AS33" s="382"/>
      <c r="AT33" s="382"/>
      <c r="AU33" s="382"/>
      <c r="AV33" s="382"/>
      <c r="AW33" s="382"/>
      <c r="AX33" s="382"/>
      <c r="AY33" s="382"/>
      <c r="AZ33" s="382"/>
      <c r="BA33" s="382"/>
      <c r="BB33" s="382"/>
      <c r="BC33" s="382"/>
      <c r="BD33" s="207"/>
      <c r="BE33" s="382" t="s">
        <v>202</v>
      </c>
      <c r="BF33" s="382"/>
      <c r="BG33" s="382" t="s">
        <v>203</v>
      </c>
      <c r="BH33" s="382"/>
      <c r="BI33" s="382"/>
      <c r="BJ33" s="382"/>
      <c r="BK33" s="382"/>
      <c r="BL33" s="382"/>
      <c r="BM33" s="382"/>
      <c r="BN33" s="382"/>
      <c r="BO33" s="382"/>
      <c r="BP33" s="382"/>
      <c r="BQ33" s="382"/>
      <c r="BR33" s="382"/>
      <c r="BS33" s="382"/>
      <c r="BT33" s="382"/>
      <c r="BU33" s="382"/>
      <c r="BV33" s="207"/>
      <c r="BW33" s="383" t="s">
        <v>202</v>
      </c>
      <c r="BX33" s="383"/>
      <c r="BY33" s="382" t="s">
        <v>204</v>
      </c>
      <c r="BZ33" s="382"/>
      <c r="CA33" s="382"/>
      <c r="CB33" s="382"/>
      <c r="CC33" s="382"/>
      <c r="CD33" s="382"/>
      <c r="CE33" s="382"/>
      <c r="CF33" s="382"/>
      <c r="CG33" s="382"/>
      <c r="CH33" s="382"/>
      <c r="CI33" s="382"/>
      <c r="CJ33" s="382"/>
      <c r="CK33" s="382"/>
      <c r="CL33" s="382"/>
      <c r="CM33" s="382"/>
      <c r="CN33" s="206"/>
      <c r="CO33" s="383" t="s">
        <v>197</v>
      </c>
      <c r="CP33" s="383"/>
      <c r="CQ33" s="382" t="s">
        <v>205</v>
      </c>
      <c r="CR33" s="382"/>
      <c r="CS33" s="382"/>
      <c r="CT33" s="382"/>
      <c r="CU33" s="382"/>
      <c r="CV33" s="382"/>
      <c r="CW33" s="382"/>
      <c r="CX33" s="382"/>
      <c r="CY33" s="382"/>
      <c r="CZ33" s="382"/>
      <c r="DA33" s="382"/>
      <c r="DB33" s="382"/>
      <c r="DC33" s="382"/>
      <c r="DD33" s="382"/>
      <c r="DE33" s="382"/>
      <c r="DF33" s="206"/>
      <c r="DG33" s="381" t="s">
        <v>206</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81"/>
      <c r="AM34" s="379">
        <f>IF(AO34="","",MAX(C34:D43,U34:V43)+1)</f>
        <v>5</v>
      </c>
      <c r="AN34" s="379"/>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81"/>
      <c r="BE34" s="379">
        <f>IF(BG34="","",MAX(C34:D43,U34:V43,AM34:AN43)+1)</f>
        <v>7</v>
      </c>
      <c r="BF34" s="379"/>
      <c r="BG34" s="378" t="str">
        <f>IF('各会計、関係団体の財政状況及び健全化判断比率'!B33="","",'各会計、関係団体の財政状況及び健全化判断比率'!B33)</f>
        <v>簡易水道事業会計</v>
      </c>
      <c r="BH34" s="378"/>
      <c r="BI34" s="378"/>
      <c r="BJ34" s="378"/>
      <c r="BK34" s="378"/>
      <c r="BL34" s="378"/>
      <c r="BM34" s="378"/>
      <c r="BN34" s="378"/>
      <c r="BO34" s="378"/>
      <c r="BP34" s="378"/>
      <c r="BQ34" s="378"/>
      <c r="BR34" s="378"/>
      <c r="BS34" s="378"/>
      <c r="BT34" s="378"/>
      <c r="BU34" s="378"/>
      <c r="BV34" s="181"/>
      <c r="BW34" s="379">
        <f>IF(BY34="","",MAX(C34:D43,U34:V43,AM34:AN43,BE34:BF43)+1)</f>
        <v>11</v>
      </c>
      <c r="BX34" s="379"/>
      <c r="BY34" s="378" t="str">
        <f>IF('各会計、関係団体の財政状況及び健全化判断比率'!B68="","",'各会計、関係団体の財政状況及び健全化判断比率'!B68)</f>
        <v>鳥取県町村総合事務組合</v>
      </c>
      <c r="BZ34" s="378"/>
      <c r="CA34" s="378"/>
      <c r="CB34" s="378"/>
      <c r="CC34" s="378"/>
      <c r="CD34" s="378"/>
      <c r="CE34" s="378"/>
      <c r="CF34" s="378"/>
      <c r="CG34" s="378"/>
      <c r="CH34" s="378"/>
      <c r="CI34" s="378"/>
      <c r="CJ34" s="378"/>
      <c r="CK34" s="378"/>
      <c r="CL34" s="378"/>
      <c r="CM34" s="378"/>
      <c r="CN34" s="181"/>
      <c r="CO34" s="379">
        <f>IF(CQ34="","",MAX(C34:D43,U34:V43,AM34:AN43,BE34:BF43,BW34:BX43)+1)</f>
        <v>17</v>
      </c>
      <c r="CP34" s="379"/>
      <c r="CQ34" s="378" t="str">
        <f>IF('各会計、関係団体の財政状況及び健全化判断比率'!BS7="","",'各会計、関係団体の財政状況及び健全化判断比率'!BS7)</f>
        <v>グリーンサービス</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81"/>
      <c r="AM35" s="379">
        <f t="shared" ref="AM35:AM43" si="0">IF(AO35="","",AM34+1)</f>
        <v>6</v>
      </c>
      <c r="AN35" s="379"/>
      <c r="AO35" s="378" t="str">
        <f>IF('各会計、関係団体の財政状況及び健全化判断比率'!B32="","",'各会計、関係団体の財政状況及び健全化判断比率'!B32)</f>
        <v>国民宿舎事業会計</v>
      </c>
      <c r="AP35" s="378"/>
      <c r="AQ35" s="378"/>
      <c r="AR35" s="378"/>
      <c r="AS35" s="378"/>
      <c r="AT35" s="378"/>
      <c r="AU35" s="378"/>
      <c r="AV35" s="378"/>
      <c r="AW35" s="378"/>
      <c r="AX35" s="378"/>
      <c r="AY35" s="378"/>
      <c r="AZ35" s="378"/>
      <c r="BA35" s="378"/>
      <c r="BB35" s="378"/>
      <c r="BC35" s="378"/>
      <c r="BD35" s="181"/>
      <c r="BE35" s="379">
        <f t="shared" ref="BE35:BE43" si="1">IF(BG35="","",BE34+1)</f>
        <v>8</v>
      </c>
      <c r="BF35" s="379"/>
      <c r="BG35" s="378" t="str">
        <f>IF('各会計、関係団体の財政状況及び健全化判断比率'!B34="","",'各会計、関係団体の財政状況及び健全化判断比率'!B34)</f>
        <v>温泉配湯事業会計</v>
      </c>
      <c r="BH35" s="378"/>
      <c r="BI35" s="378"/>
      <c r="BJ35" s="378"/>
      <c r="BK35" s="378"/>
      <c r="BL35" s="378"/>
      <c r="BM35" s="378"/>
      <c r="BN35" s="378"/>
      <c r="BO35" s="378"/>
      <c r="BP35" s="378"/>
      <c r="BQ35" s="378"/>
      <c r="BR35" s="378"/>
      <c r="BS35" s="378"/>
      <c r="BT35" s="378"/>
      <c r="BU35" s="378"/>
      <c r="BV35" s="181"/>
      <c r="BW35" s="379">
        <f t="shared" ref="BW35:BW43" si="2">IF(BY35="","",BW34+1)</f>
        <v>12</v>
      </c>
      <c r="BX35" s="379"/>
      <c r="BY35" s="378" t="str">
        <f>IF('各会計、関係団体の財政状況及び健全化判断比率'!B69="","",'各会計、関係団体の財政状況及び健全化判断比率'!B69)</f>
        <v>鳥取中部ふるさと広域連合（一般会計）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f t="shared" si="1"/>
        <v>9</v>
      </c>
      <c r="BF36" s="379"/>
      <c r="BG36" s="378" t="str">
        <f>IF('各会計、関係団体の財政状況及び健全化判断比率'!B35="","",'各会計、関係団体の財政状況及び健全化判断比率'!B35)</f>
        <v>下水道事業会計</v>
      </c>
      <c r="BH36" s="378"/>
      <c r="BI36" s="378"/>
      <c r="BJ36" s="378"/>
      <c r="BK36" s="378"/>
      <c r="BL36" s="378"/>
      <c r="BM36" s="378"/>
      <c r="BN36" s="378"/>
      <c r="BO36" s="378"/>
      <c r="BP36" s="378"/>
      <c r="BQ36" s="378"/>
      <c r="BR36" s="378"/>
      <c r="BS36" s="378"/>
      <c r="BT36" s="378"/>
      <c r="BU36" s="378"/>
      <c r="BV36" s="181"/>
      <c r="BW36" s="379">
        <f t="shared" si="2"/>
        <v>13</v>
      </c>
      <c r="BX36" s="379"/>
      <c r="BY36" s="378" t="str">
        <f>IF('各会計、関係団体の財政状況及び健全化判断比率'!B70="","",'各会計、関係団体の財政状況及び健全化判断比率'!B70)</f>
        <v>鳥取中部ふるさと広域連合（中部ふるさと市町村圏振興事業特別会計）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f t="shared" si="1"/>
        <v>10</v>
      </c>
      <c r="BF37" s="379"/>
      <c r="BG37" s="378" t="str">
        <f>IF('各会計、関係団体の財政状況及び健全化判断比率'!B36="","",'各会計、関係団体の財政状況及び健全化判断比率'!B36)</f>
        <v>集落排水処理事業会計</v>
      </c>
      <c r="BH37" s="378"/>
      <c r="BI37" s="378"/>
      <c r="BJ37" s="378"/>
      <c r="BK37" s="378"/>
      <c r="BL37" s="378"/>
      <c r="BM37" s="378"/>
      <c r="BN37" s="378"/>
      <c r="BO37" s="378"/>
      <c r="BP37" s="378"/>
      <c r="BQ37" s="378"/>
      <c r="BR37" s="378"/>
      <c r="BS37" s="378"/>
      <c r="BT37" s="378"/>
      <c r="BU37" s="378"/>
      <c r="BV37" s="181"/>
      <c r="BW37" s="379">
        <f t="shared" si="2"/>
        <v>14</v>
      </c>
      <c r="BX37" s="379"/>
      <c r="BY37" s="378" t="str">
        <f>IF('各会計、関係団体の財政状況及び健全化判断比率'!B71="","",'各会計、関係団体の財政状況及び健全化判断比率'!B71)</f>
        <v>鳥取中部ふるさと広域連合（交通災害共済事業特別会計）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15</v>
      </c>
      <c r="BX38" s="379"/>
      <c r="BY38" s="378" t="str">
        <f>IF('各会計、関係団体の財政状況及び健全化判断比率'!B72="","",'各会計、関係団体の財政状況及び健全化判断比率'!B72)</f>
        <v>鳥取県後期高齢者医療広域連合（一般会計）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16</v>
      </c>
      <c r="BX39" s="379"/>
      <c r="BY39" s="378" t="str">
        <f>IF('各会計、関係団体の財政状況及び健全化判断比率'!B73="","",'各会計、関係団体の財政状況及び健全化判断比率'!B73)</f>
        <v>鳥取県後期高齢者医療広域連合（後期高齢者医療特別会計）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t="str">
        <f t="shared" si="2"/>
        <v/>
      </c>
      <c r="BX40" s="379"/>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t="str">
        <f t="shared" si="2"/>
        <v/>
      </c>
      <c r="BX41" s="379"/>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180" t="s">
        <v>208</v>
      </c>
    </row>
    <row r="47" spans="1:113" x14ac:dyDescent="0.15">
      <c r="E47" s="180" t="s">
        <v>209</v>
      </c>
    </row>
    <row r="48" spans="1:113" x14ac:dyDescent="0.15">
      <c r="E48" s="180" t="s">
        <v>210</v>
      </c>
    </row>
    <row r="49" spans="5:5" x14ac:dyDescent="0.15">
      <c r="E49" s="212" t="s">
        <v>211</v>
      </c>
    </row>
    <row r="50" spans="5:5" x14ac:dyDescent="0.15">
      <c r="E50" s="180" t="s">
        <v>212</v>
      </c>
    </row>
    <row r="51" spans="5:5" x14ac:dyDescent="0.15">
      <c r="E51" s="180" t="s">
        <v>213</v>
      </c>
    </row>
    <row r="52" spans="5:5" x14ac:dyDescent="0.15">
      <c r="E52" s="180" t="s">
        <v>214</v>
      </c>
    </row>
    <row r="53" spans="5:5" x14ac:dyDescent="0.15"/>
    <row r="54" spans="5:5" x14ac:dyDescent="0.15"/>
    <row r="55" spans="5:5" x14ac:dyDescent="0.15"/>
    <row r="56" spans="5:5" x14ac:dyDescent="0.15"/>
  </sheetData>
  <sheetProtection algorithmName="SHA-512" hashValue="RukXIVA9Sb16Sbg9eTpuzGEu1ZQS151FRE3OQmMjXie9sd1lsLWBWQXBZwjnN2DHVHuDIRis0UkVjVkKnPZTlw==" saltValue="3/ZVFRTLXNJPpXLh4wTH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3" t="s">
        <v>577</v>
      </c>
      <c r="D34" s="1153"/>
      <c r="E34" s="1154"/>
      <c r="F34" s="32">
        <v>7.87</v>
      </c>
      <c r="G34" s="33">
        <v>8.15</v>
      </c>
      <c r="H34" s="33">
        <v>8.48</v>
      </c>
      <c r="I34" s="33">
        <v>9.94</v>
      </c>
      <c r="J34" s="34">
        <v>10.71</v>
      </c>
      <c r="K34" s="22"/>
      <c r="L34" s="22"/>
      <c r="M34" s="22"/>
      <c r="N34" s="22"/>
      <c r="O34" s="22"/>
      <c r="P34" s="22"/>
    </row>
    <row r="35" spans="1:16" ht="39" customHeight="1" x14ac:dyDescent="0.15">
      <c r="A35" s="22"/>
      <c r="B35" s="35"/>
      <c r="C35" s="1149" t="s">
        <v>578</v>
      </c>
      <c r="D35" s="1149"/>
      <c r="E35" s="1150"/>
      <c r="F35" s="36">
        <v>2.92</v>
      </c>
      <c r="G35" s="37">
        <v>2.5299999999999998</v>
      </c>
      <c r="H35" s="37">
        <v>2.23</v>
      </c>
      <c r="I35" s="37">
        <v>4.01</v>
      </c>
      <c r="J35" s="38">
        <v>2.9</v>
      </c>
      <c r="K35" s="22"/>
      <c r="L35" s="22"/>
      <c r="M35" s="22"/>
      <c r="N35" s="22"/>
      <c r="O35" s="22"/>
      <c r="P35" s="22"/>
    </row>
    <row r="36" spans="1:16" ht="39" customHeight="1" x14ac:dyDescent="0.15">
      <c r="A36" s="22"/>
      <c r="B36" s="35"/>
      <c r="C36" s="1149" t="s">
        <v>579</v>
      </c>
      <c r="D36" s="1149"/>
      <c r="E36" s="1150"/>
      <c r="F36" s="36">
        <v>2.4</v>
      </c>
      <c r="G36" s="37">
        <v>1.67</v>
      </c>
      <c r="H36" s="37">
        <v>1.5</v>
      </c>
      <c r="I36" s="37">
        <v>2.35</v>
      </c>
      <c r="J36" s="38">
        <v>1.82</v>
      </c>
      <c r="K36" s="22"/>
      <c r="L36" s="22"/>
      <c r="M36" s="22"/>
      <c r="N36" s="22"/>
      <c r="O36" s="22"/>
      <c r="P36" s="22"/>
    </row>
    <row r="37" spans="1:16" ht="39" customHeight="1" x14ac:dyDescent="0.15">
      <c r="A37" s="22"/>
      <c r="B37" s="35"/>
      <c r="C37" s="1149" t="s">
        <v>580</v>
      </c>
      <c r="D37" s="1149"/>
      <c r="E37" s="1150"/>
      <c r="F37" s="36">
        <v>0.12</v>
      </c>
      <c r="G37" s="37">
        <v>0.27</v>
      </c>
      <c r="H37" s="37">
        <v>0</v>
      </c>
      <c r="I37" s="37">
        <v>0.45</v>
      </c>
      <c r="J37" s="38">
        <v>0.42</v>
      </c>
      <c r="K37" s="22"/>
      <c r="L37" s="22"/>
      <c r="M37" s="22"/>
      <c r="N37" s="22"/>
      <c r="O37" s="22"/>
      <c r="P37" s="22"/>
    </row>
    <row r="38" spans="1:16" ht="39" customHeight="1" x14ac:dyDescent="0.15">
      <c r="A38" s="22"/>
      <c r="B38" s="35"/>
      <c r="C38" s="1149" t="s">
        <v>581</v>
      </c>
      <c r="D38" s="1149"/>
      <c r="E38" s="1150"/>
      <c r="F38" s="36">
        <v>0.02</v>
      </c>
      <c r="G38" s="37">
        <v>0.02</v>
      </c>
      <c r="H38" s="37">
        <v>0.03</v>
      </c>
      <c r="I38" s="37">
        <v>0.24</v>
      </c>
      <c r="J38" s="38">
        <v>0.19</v>
      </c>
      <c r="K38" s="22"/>
      <c r="L38" s="22"/>
      <c r="M38" s="22"/>
      <c r="N38" s="22"/>
      <c r="O38" s="22"/>
      <c r="P38" s="22"/>
    </row>
    <row r="39" spans="1:16" ht="39" customHeight="1" x14ac:dyDescent="0.15">
      <c r="A39" s="22"/>
      <c r="B39" s="35"/>
      <c r="C39" s="1149" t="s">
        <v>582</v>
      </c>
      <c r="D39" s="1149"/>
      <c r="E39" s="1150"/>
      <c r="F39" s="36">
        <v>0.02</v>
      </c>
      <c r="G39" s="37">
        <v>0.03</v>
      </c>
      <c r="H39" s="37">
        <v>0</v>
      </c>
      <c r="I39" s="37">
        <v>0</v>
      </c>
      <c r="J39" s="38">
        <v>0.16</v>
      </c>
      <c r="K39" s="22"/>
      <c r="L39" s="22"/>
      <c r="M39" s="22"/>
      <c r="N39" s="22"/>
      <c r="O39" s="22"/>
      <c r="P39" s="22"/>
    </row>
    <row r="40" spans="1:16" ht="39" customHeight="1" x14ac:dyDescent="0.15">
      <c r="A40" s="22"/>
      <c r="B40" s="35"/>
      <c r="C40" s="1149" t="s">
        <v>583</v>
      </c>
      <c r="D40" s="1149"/>
      <c r="E40" s="1150"/>
      <c r="F40" s="36">
        <v>0.05</v>
      </c>
      <c r="G40" s="37">
        <v>0</v>
      </c>
      <c r="H40" s="37">
        <v>0</v>
      </c>
      <c r="I40" s="37">
        <v>0.19</v>
      </c>
      <c r="J40" s="38">
        <v>0.09</v>
      </c>
      <c r="K40" s="22"/>
      <c r="L40" s="22"/>
      <c r="M40" s="22"/>
      <c r="N40" s="22"/>
      <c r="O40" s="22"/>
      <c r="P40" s="22"/>
    </row>
    <row r="41" spans="1:16" ht="39" customHeight="1" x14ac:dyDescent="0.15">
      <c r="A41" s="22"/>
      <c r="B41" s="35"/>
      <c r="C41" s="1149" t="s">
        <v>584</v>
      </c>
      <c r="D41" s="1149"/>
      <c r="E41" s="1150"/>
      <c r="F41" s="36">
        <v>0.04</v>
      </c>
      <c r="G41" s="37">
        <v>0.02</v>
      </c>
      <c r="H41" s="37">
        <v>0.03</v>
      </c>
      <c r="I41" s="37">
        <v>0.33</v>
      </c>
      <c r="J41" s="38">
        <v>0.01</v>
      </c>
      <c r="K41" s="22"/>
      <c r="L41" s="22"/>
      <c r="M41" s="22"/>
      <c r="N41" s="22"/>
      <c r="O41" s="22"/>
      <c r="P41" s="22"/>
    </row>
    <row r="42" spans="1:16" ht="39" customHeight="1" x14ac:dyDescent="0.15">
      <c r="A42" s="22"/>
      <c r="B42" s="39"/>
      <c r="C42" s="1149" t="s">
        <v>585</v>
      </c>
      <c r="D42" s="1149"/>
      <c r="E42" s="1150"/>
      <c r="F42" s="36" t="s">
        <v>526</v>
      </c>
      <c r="G42" s="37" t="s">
        <v>526</v>
      </c>
      <c r="H42" s="37" t="s">
        <v>526</v>
      </c>
      <c r="I42" s="37" t="s">
        <v>526</v>
      </c>
      <c r="J42" s="38" t="s">
        <v>526</v>
      </c>
      <c r="K42" s="22"/>
      <c r="L42" s="22"/>
      <c r="M42" s="22"/>
      <c r="N42" s="22"/>
      <c r="O42" s="22"/>
      <c r="P42" s="22"/>
    </row>
    <row r="43" spans="1:16" ht="39" customHeight="1" thickBot="1" x14ac:dyDescent="0.2">
      <c r="A43" s="22"/>
      <c r="B43" s="40"/>
      <c r="C43" s="1151" t="s">
        <v>586</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KEwYiX0WiG6c0eruH6fYDKDLpvNGp0Vxu7MKIMTfbup6g953TEf1xtC2WiqQ2f8MhYnfvpl37s7arogU+6eQ==" saltValue="N2MsLvYEZGiNpoDWSxBO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437</v>
      </c>
      <c r="L45" s="58">
        <v>529</v>
      </c>
      <c r="M45" s="58">
        <v>494</v>
      </c>
      <c r="N45" s="58">
        <v>492</v>
      </c>
      <c r="O45" s="59">
        <v>496</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526</v>
      </c>
      <c r="L46" s="62" t="s">
        <v>526</v>
      </c>
      <c r="M46" s="62" t="s">
        <v>526</v>
      </c>
      <c r="N46" s="62" t="s">
        <v>526</v>
      </c>
      <c r="O46" s="63" t="s">
        <v>526</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526</v>
      </c>
      <c r="L47" s="62" t="s">
        <v>526</v>
      </c>
      <c r="M47" s="62" t="s">
        <v>526</v>
      </c>
      <c r="N47" s="62" t="s">
        <v>526</v>
      </c>
      <c r="O47" s="63" t="s">
        <v>526</v>
      </c>
      <c r="P47" s="46"/>
      <c r="Q47" s="46"/>
      <c r="R47" s="46"/>
      <c r="S47" s="46"/>
      <c r="T47" s="46"/>
      <c r="U47" s="46"/>
    </row>
    <row r="48" spans="1:21" ht="30.75" customHeight="1" x14ac:dyDescent="0.15">
      <c r="A48" s="46"/>
      <c r="B48" s="1175"/>
      <c r="C48" s="1176"/>
      <c r="D48" s="60"/>
      <c r="E48" s="1157" t="s">
        <v>15</v>
      </c>
      <c r="F48" s="1157"/>
      <c r="G48" s="1157"/>
      <c r="H48" s="1157"/>
      <c r="I48" s="1157"/>
      <c r="J48" s="1158"/>
      <c r="K48" s="61">
        <v>215</v>
      </c>
      <c r="L48" s="62">
        <v>207</v>
      </c>
      <c r="M48" s="62">
        <v>202</v>
      </c>
      <c r="N48" s="62">
        <v>197</v>
      </c>
      <c r="O48" s="63">
        <v>191</v>
      </c>
      <c r="P48" s="46"/>
      <c r="Q48" s="46"/>
      <c r="R48" s="46"/>
      <c r="S48" s="46"/>
      <c r="T48" s="46"/>
      <c r="U48" s="46"/>
    </row>
    <row r="49" spans="1:21" ht="30.75" customHeight="1" x14ac:dyDescent="0.15">
      <c r="A49" s="46"/>
      <c r="B49" s="1175"/>
      <c r="C49" s="1176"/>
      <c r="D49" s="60"/>
      <c r="E49" s="1157" t="s">
        <v>16</v>
      </c>
      <c r="F49" s="1157"/>
      <c r="G49" s="1157"/>
      <c r="H49" s="1157"/>
      <c r="I49" s="1157"/>
      <c r="J49" s="1158"/>
      <c r="K49" s="61">
        <v>14</v>
      </c>
      <c r="L49" s="62">
        <v>16</v>
      </c>
      <c r="M49" s="62">
        <v>13</v>
      </c>
      <c r="N49" s="62">
        <v>14</v>
      </c>
      <c r="O49" s="63">
        <v>15</v>
      </c>
      <c r="P49" s="46"/>
      <c r="Q49" s="46"/>
      <c r="R49" s="46"/>
      <c r="S49" s="46"/>
      <c r="T49" s="46"/>
      <c r="U49" s="46"/>
    </row>
    <row r="50" spans="1:21" ht="30.75" customHeight="1" x14ac:dyDescent="0.15">
      <c r="A50" s="46"/>
      <c r="B50" s="1175"/>
      <c r="C50" s="1176"/>
      <c r="D50" s="60"/>
      <c r="E50" s="1157" t="s">
        <v>17</v>
      </c>
      <c r="F50" s="1157"/>
      <c r="G50" s="1157"/>
      <c r="H50" s="1157"/>
      <c r="I50" s="1157"/>
      <c r="J50" s="1158"/>
      <c r="K50" s="61" t="s">
        <v>526</v>
      </c>
      <c r="L50" s="62" t="s">
        <v>526</v>
      </c>
      <c r="M50" s="62" t="s">
        <v>526</v>
      </c>
      <c r="N50" s="62" t="s">
        <v>526</v>
      </c>
      <c r="O50" s="63" t="s">
        <v>526</v>
      </c>
      <c r="P50" s="46"/>
      <c r="Q50" s="46"/>
      <c r="R50" s="46"/>
      <c r="S50" s="46"/>
      <c r="T50" s="46"/>
      <c r="U50" s="46"/>
    </row>
    <row r="51" spans="1:21" ht="30.75" customHeight="1" x14ac:dyDescent="0.15">
      <c r="A51" s="46"/>
      <c r="B51" s="1177"/>
      <c r="C51" s="1178"/>
      <c r="D51" s="64"/>
      <c r="E51" s="1157" t="s">
        <v>18</v>
      </c>
      <c r="F51" s="1157"/>
      <c r="G51" s="1157"/>
      <c r="H51" s="1157"/>
      <c r="I51" s="1157"/>
      <c r="J51" s="1158"/>
      <c r="K51" s="61">
        <v>0</v>
      </c>
      <c r="L51" s="62">
        <v>0</v>
      </c>
      <c r="M51" s="62">
        <v>0</v>
      </c>
      <c r="N51" s="62">
        <v>0</v>
      </c>
      <c r="O51" s="63">
        <v>0</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457</v>
      </c>
      <c r="L52" s="62">
        <v>482</v>
      </c>
      <c r="M52" s="62">
        <v>492</v>
      </c>
      <c r="N52" s="62">
        <v>502</v>
      </c>
      <c r="O52" s="63">
        <v>509</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209</v>
      </c>
      <c r="L53" s="67">
        <v>270</v>
      </c>
      <c r="M53" s="67">
        <v>217</v>
      </c>
      <c r="N53" s="67">
        <v>201</v>
      </c>
      <c r="O53" s="68">
        <v>193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x14ac:dyDescent="0.2">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x14ac:dyDescent="0.15">
      <c r="B57" s="1163" t="s">
        <v>25</v>
      </c>
      <c r="C57" s="1164"/>
      <c r="D57" s="1167" t="s">
        <v>26</v>
      </c>
      <c r="E57" s="1168"/>
      <c r="F57" s="1168"/>
      <c r="G57" s="1168"/>
      <c r="H57" s="1168"/>
      <c r="I57" s="1168"/>
      <c r="J57" s="1169"/>
      <c r="K57" s="81"/>
      <c r="L57" s="82"/>
      <c r="M57" s="82"/>
      <c r="N57" s="82"/>
      <c r="O57" s="83"/>
    </row>
    <row r="58" spans="1:21" ht="31.5" customHeight="1" thickBot="1" x14ac:dyDescent="0.2">
      <c r="B58" s="1165"/>
      <c r="C58" s="1166"/>
      <c r="D58" s="1170" t="s">
        <v>27</v>
      </c>
      <c r="E58" s="1171"/>
      <c r="F58" s="1171"/>
      <c r="G58" s="1171"/>
      <c r="H58" s="1171"/>
      <c r="I58" s="1171"/>
      <c r="J58" s="117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Exmpkl5X9dCImSfj5rC6+tLxxZCSkgTlsXP4lOWpIvT800zj0jOjDy37kYtc/C6QOPjNBv/vvaCf+NlwCmihQ==" saltValue="IYx6HmQhpB17aC3+2EKJ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568</v>
      </c>
      <c r="J40" s="98" t="s">
        <v>569</v>
      </c>
      <c r="K40" s="98" t="s">
        <v>570</v>
      </c>
      <c r="L40" s="98" t="s">
        <v>571</v>
      </c>
      <c r="M40" s="99" t="s">
        <v>572</v>
      </c>
    </row>
    <row r="41" spans="2:13" ht="27.75" customHeight="1" x14ac:dyDescent="0.15">
      <c r="B41" s="1193" t="s">
        <v>30</v>
      </c>
      <c r="C41" s="1194"/>
      <c r="D41" s="100"/>
      <c r="E41" s="1195" t="s">
        <v>31</v>
      </c>
      <c r="F41" s="1195"/>
      <c r="G41" s="1195"/>
      <c r="H41" s="1196"/>
      <c r="I41" s="101">
        <v>5191</v>
      </c>
      <c r="J41" s="102">
        <v>5073</v>
      </c>
      <c r="K41" s="102">
        <v>4988</v>
      </c>
      <c r="L41" s="102">
        <v>4906</v>
      </c>
      <c r="M41" s="103">
        <v>5224</v>
      </c>
    </row>
    <row r="42" spans="2:13" ht="27.75" customHeight="1" x14ac:dyDescent="0.15">
      <c r="B42" s="1183"/>
      <c r="C42" s="1184"/>
      <c r="D42" s="104"/>
      <c r="E42" s="1187" t="s">
        <v>32</v>
      </c>
      <c r="F42" s="1187"/>
      <c r="G42" s="1187"/>
      <c r="H42" s="1188"/>
      <c r="I42" s="105" t="s">
        <v>526</v>
      </c>
      <c r="J42" s="106" t="s">
        <v>526</v>
      </c>
      <c r="K42" s="106" t="s">
        <v>526</v>
      </c>
      <c r="L42" s="106" t="s">
        <v>526</v>
      </c>
      <c r="M42" s="107" t="s">
        <v>526</v>
      </c>
    </row>
    <row r="43" spans="2:13" ht="27.75" customHeight="1" x14ac:dyDescent="0.15">
      <c r="B43" s="1183"/>
      <c r="C43" s="1184"/>
      <c r="D43" s="104"/>
      <c r="E43" s="1187" t="s">
        <v>33</v>
      </c>
      <c r="F43" s="1187"/>
      <c r="G43" s="1187"/>
      <c r="H43" s="1188"/>
      <c r="I43" s="105">
        <v>1614</v>
      </c>
      <c r="J43" s="106">
        <v>1550</v>
      </c>
      <c r="K43" s="106">
        <v>1431</v>
      </c>
      <c r="L43" s="106">
        <v>1328</v>
      </c>
      <c r="M43" s="107">
        <v>1320</v>
      </c>
    </row>
    <row r="44" spans="2:13" ht="27.75" customHeight="1" x14ac:dyDescent="0.15">
      <c r="B44" s="1183"/>
      <c r="C44" s="1184"/>
      <c r="D44" s="104"/>
      <c r="E44" s="1187" t="s">
        <v>34</v>
      </c>
      <c r="F44" s="1187"/>
      <c r="G44" s="1187"/>
      <c r="H44" s="1188"/>
      <c r="I44" s="105">
        <v>86</v>
      </c>
      <c r="J44" s="106">
        <v>83</v>
      </c>
      <c r="K44" s="106">
        <v>97</v>
      </c>
      <c r="L44" s="106">
        <v>134</v>
      </c>
      <c r="M44" s="107">
        <v>146</v>
      </c>
    </row>
    <row r="45" spans="2:13" ht="27.75" customHeight="1" x14ac:dyDescent="0.15">
      <c r="B45" s="1183"/>
      <c r="C45" s="1184"/>
      <c r="D45" s="104"/>
      <c r="E45" s="1187" t="s">
        <v>35</v>
      </c>
      <c r="F45" s="1187"/>
      <c r="G45" s="1187"/>
      <c r="H45" s="1188"/>
      <c r="I45" s="105">
        <v>632</v>
      </c>
      <c r="J45" s="106">
        <v>697</v>
      </c>
      <c r="K45" s="106">
        <v>638</v>
      </c>
      <c r="L45" s="106">
        <v>619</v>
      </c>
      <c r="M45" s="107">
        <v>577</v>
      </c>
    </row>
    <row r="46" spans="2:13" ht="27.75" customHeight="1" x14ac:dyDescent="0.15">
      <c r="B46" s="1183"/>
      <c r="C46" s="1184"/>
      <c r="D46" s="108"/>
      <c r="E46" s="1187" t="s">
        <v>36</v>
      </c>
      <c r="F46" s="1187"/>
      <c r="G46" s="1187"/>
      <c r="H46" s="1188"/>
      <c r="I46" s="105" t="s">
        <v>526</v>
      </c>
      <c r="J46" s="106" t="s">
        <v>526</v>
      </c>
      <c r="K46" s="106" t="s">
        <v>526</v>
      </c>
      <c r="L46" s="106" t="s">
        <v>526</v>
      </c>
      <c r="M46" s="107" t="s">
        <v>526</v>
      </c>
    </row>
    <row r="47" spans="2:13" ht="27.75" customHeight="1" x14ac:dyDescent="0.15">
      <c r="B47" s="1183"/>
      <c r="C47" s="1184"/>
      <c r="D47" s="109"/>
      <c r="E47" s="1197" t="s">
        <v>37</v>
      </c>
      <c r="F47" s="1198"/>
      <c r="G47" s="1198"/>
      <c r="H47" s="1199"/>
      <c r="I47" s="105" t="s">
        <v>526</v>
      </c>
      <c r="J47" s="106" t="s">
        <v>526</v>
      </c>
      <c r="K47" s="106" t="s">
        <v>526</v>
      </c>
      <c r="L47" s="106" t="s">
        <v>526</v>
      </c>
      <c r="M47" s="107" t="s">
        <v>526</v>
      </c>
    </row>
    <row r="48" spans="2:13" ht="27.75" customHeight="1" x14ac:dyDescent="0.15">
      <c r="B48" s="1183"/>
      <c r="C48" s="1184"/>
      <c r="D48" s="104"/>
      <c r="E48" s="1187" t="s">
        <v>38</v>
      </c>
      <c r="F48" s="1187"/>
      <c r="G48" s="1187"/>
      <c r="H48" s="1188"/>
      <c r="I48" s="105" t="s">
        <v>526</v>
      </c>
      <c r="J48" s="106" t="s">
        <v>526</v>
      </c>
      <c r="K48" s="106" t="s">
        <v>526</v>
      </c>
      <c r="L48" s="106" t="s">
        <v>526</v>
      </c>
      <c r="M48" s="107" t="s">
        <v>526</v>
      </c>
    </row>
    <row r="49" spans="2:13" ht="27.75" customHeight="1" x14ac:dyDescent="0.15">
      <c r="B49" s="1185"/>
      <c r="C49" s="1186"/>
      <c r="D49" s="104"/>
      <c r="E49" s="1187" t="s">
        <v>39</v>
      </c>
      <c r="F49" s="1187"/>
      <c r="G49" s="1187"/>
      <c r="H49" s="1188"/>
      <c r="I49" s="105" t="s">
        <v>526</v>
      </c>
      <c r="J49" s="106" t="s">
        <v>526</v>
      </c>
      <c r="K49" s="106" t="s">
        <v>526</v>
      </c>
      <c r="L49" s="106" t="s">
        <v>526</v>
      </c>
      <c r="M49" s="107" t="s">
        <v>526</v>
      </c>
    </row>
    <row r="50" spans="2:13" ht="27.75" customHeight="1" x14ac:dyDescent="0.15">
      <c r="B50" s="1181" t="s">
        <v>40</v>
      </c>
      <c r="C50" s="1182"/>
      <c r="D50" s="110"/>
      <c r="E50" s="1187" t="s">
        <v>41</v>
      </c>
      <c r="F50" s="1187"/>
      <c r="G50" s="1187"/>
      <c r="H50" s="1188"/>
      <c r="I50" s="105">
        <v>2332</v>
      </c>
      <c r="J50" s="106">
        <v>2513</v>
      </c>
      <c r="K50" s="106">
        <v>2365</v>
      </c>
      <c r="L50" s="106">
        <v>2455</v>
      </c>
      <c r="M50" s="107">
        <v>2608</v>
      </c>
    </row>
    <row r="51" spans="2:13" ht="27.75" customHeight="1" x14ac:dyDescent="0.15">
      <c r="B51" s="1183"/>
      <c r="C51" s="1184"/>
      <c r="D51" s="104"/>
      <c r="E51" s="1187" t="s">
        <v>42</v>
      </c>
      <c r="F51" s="1187"/>
      <c r="G51" s="1187"/>
      <c r="H51" s="1188"/>
      <c r="I51" s="105" t="s">
        <v>526</v>
      </c>
      <c r="J51" s="106" t="s">
        <v>526</v>
      </c>
      <c r="K51" s="106" t="s">
        <v>526</v>
      </c>
      <c r="L51" s="106" t="s">
        <v>526</v>
      </c>
      <c r="M51" s="107">
        <v>55</v>
      </c>
    </row>
    <row r="52" spans="2:13" ht="27.75" customHeight="1" x14ac:dyDescent="0.15">
      <c r="B52" s="1185"/>
      <c r="C52" s="1186"/>
      <c r="D52" s="104"/>
      <c r="E52" s="1187" t="s">
        <v>43</v>
      </c>
      <c r="F52" s="1187"/>
      <c r="G52" s="1187"/>
      <c r="H52" s="1188"/>
      <c r="I52" s="105">
        <v>5608</v>
      </c>
      <c r="J52" s="106">
        <v>5625</v>
      </c>
      <c r="K52" s="106">
        <v>5506</v>
      </c>
      <c r="L52" s="106">
        <v>5408</v>
      </c>
      <c r="M52" s="107">
        <v>5586</v>
      </c>
    </row>
    <row r="53" spans="2:13" ht="27.75" customHeight="1" thickBot="1" x14ac:dyDescent="0.2">
      <c r="B53" s="1189" t="s">
        <v>21</v>
      </c>
      <c r="C53" s="1190"/>
      <c r="D53" s="111"/>
      <c r="E53" s="1191" t="s">
        <v>44</v>
      </c>
      <c r="F53" s="1191"/>
      <c r="G53" s="1191"/>
      <c r="H53" s="1192"/>
      <c r="I53" s="112">
        <v>-418</v>
      </c>
      <c r="J53" s="113">
        <v>-735</v>
      </c>
      <c r="K53" s="113">
        <v>-718</v>
      </c>
      <c r="L53" s="113">
        <v>-876</v>
      </c>
      <c r="M53" s="114">
        <v>-982</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G0zuvf9t1vR0a3SD/tAiEiC/Zf4OoduNwUzt8BzReSaSmIKLmVU1o1EGl/R1g4x7v3JB96XSFM1cfKWpUnvmA==" saltValue="G0159LOAjR37XFKLuzp3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570</v>
      </c>
      <c r="G54" s="123" t="s">
        <v>571</v>
      </c>
      <c r="H54" s="124" t="s">
        <v>572</v>
      </c>
    </row>
    <row r="55" spans="2:8" ht="52.5" customHeight="1" x14ac:dyDescent="0.15">
      <c r="B55" s="125"/>
      <c r="C55" s="1208" t="s">
        <v>47</v>
      </c>
      <c r="D55" s="1208"/>
      <c r="E55" s="1209"/>
      <c r="F55" s="126">
        <v>874</v>
      </c>
      <c r="G55" s="126">
        <v>876</v>
      </c>
      <c r="H55" s="127">
        <v>877</v>
      </c>
    </row>
    <row r="56" spans="2:8" ht="52.5" customHeight="1" x14ac:dyDescent="0.15">
      <c r="B56" s="128"/>
      <c r="C56" s="1210" t="s">
        <v>48</v>
      </c>
      <c r="D56" s="1210"/>
      <c r="E56" s="1211"/>
      <c r="F56" s="129">
        <v>921</v>
      </c>
      <c r="G56" s="129">
        <v>984</v>
      </c>
      <c r="H56" s="130">
        <v>1091</v>
      </c>
    </row>
    <row r="57" spans="2:8" ht="53.25" customHeight="1" x14ac:dyDescent="0.15">
      <c r="B57" s="128"/>
      <c r="C57" s="1212" t="s">
        <v>49</v>
      </c>
      <c r="D57" s="1212"/>
      <c r="E57" s="1213"/>
      <c r="F57" s="131">
        <v>974</v>
      </c>
      <c r="G57" s="131">
        <v>966</v>
      </c>
      <c r="H57" s="132">
        <v>1062</v>
      </c>
    </row>
    <row r="58" spans="2:8" ht="45.75" customHeight="1" x14ac:dyDescent="0.15">
      <c r="B58" s="133"/>
      <c r="C58" s="1200" t="s">
        <v>602</v>
      </c>
      <c r="D58" s="1201"/>
      <c r="E58" s="1202"/>
      <c r="F58" s="134">
        <v>382</v>
      </c>
      <c r="G58" s="134">
        <v>470</v>
      </c>
      <c r="H58" s="135">
        <v>510</v>
      </c>
    </row>
    <row r="59" spans="2:8" ht="45.75" customHeight="1" x14ac:dyDescent="0.15">
      <c r="B59" s="133"/>
      <c r="C59" s="1200" t="s">
        <v>603</v>
      </c>
      <c r="D59" s="1201"/>
      <c r="E59" s="1202"/>
      <c r="F59" s="134">
        <v>265</v>
      </c>
      <c r="G59" s="134">
        <v>244</v>
      </c>
      <c r="H59" s="135">
        <v>276</v>
      </c>
    </row>
    <row r="60" spans="2:8" ht="45.75" customHeight="1" x14ac:dyDescent="0.15">
      <c r="B60" s="133"/>
      <c r="C60" s="1200" t="s">
        <v>604</v>
      </c>
      <c r="D60" s="1201"/>
      <c r="E60" s="1202"/>
      <c r="F60" s="134">
        <v>90</v>
      </c>
      <c r="G60" s="134">
        <v>90</v>
      </c>
      <c r="H60" s="135">
        <v>78</v>
      </c>
    </row>
    <row r="61" spans="2:8" ht="45.75" customHeight="1" x14ac:dyDescent="0.15">
      <c r="B61" s="133"/>
      <c r="C61" s="1200" t="s">
        <v>605</v>
      </c>
      <c r="D61" s="1201"/>
      <c r="E61" s="1202"/>
      <c r="F61" s="134">
        <v>73</v>
      </c>
      <c r="G61" s="134">
        <v>69</v>
      </c>
      <c r="H61" s="135">
        <v>60</v>
      </c>
    </row>
    <row r="62" spans="2:8" ht="45.75" customHeight="1" thickBot="1" x14ac:dyDescent="0.2">
      <c r="B62" s="136"/>
      <c r="C62" s="1203" t="s">
        <v>606</v>
      </c>
      <c r="D62" s="1204"/>
      <c r="E62" s="1205"/>
      <c r="F62" s="137">
        <v>50</v>
      </c>
      <c r="G62" s="137">
        <v>0</v>
      </c>
      <c r="H62" s="138">
        <v>46</v>
      </c>
    </row>
    <row r="63" spans="2:8" ht="52.5" customHeight="1" thickBot="1" x14ac:dyDescent="0.2">
      <c r="B63" s="139"/>
      <c r="C63" s="1206" t="s">
        <v>50</v>
      </c>
      <c r="D63" s="1206"/>
      <c r="E63" s="1207"/>
      <c r="F63" s="140">
        <v>2769</v>
      </c>
      <c r="G63" s="140">
        <v>2826</v>
      </c>
      <c r="H63" s="141">
        <v>3031</v>
      </c>
    </row>
    <row r="64" spans="2:8" ht="15" customHeight="1" x14ac:dyDescent="0.15"/>
  </sheetData>
  <sheetProtection algorithmName="SHA-512" hashValue="PPbNJ7ovdUO/MuKUxydcQdYICBf0HrmYvsliEtsZ1Vmh4f6HlhCFxHbjftsWCvoBzFeuHZL1lh6l5ZwzC9JXWg==" saltValue="ko9VfeZV3YViPRHm+kCf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607</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607</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608</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609</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4" t="s">
        <v>617</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610</v>
      </c>
    </row>
    <row r="50" spans="1:109" x14ac:dyDescent="0.15">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568</v>
      </c>
      <c r="BQ50" s="1227"/>
      <c r="BR50" s="1227"/>
      <c r="BS50" s="1227"/>
      <c r="BT50" s="1227"/>
      <c r="BU50" s="1227"/>
      <c r="BV50" s="1227"/>
      <c r="BW50" s="1227"/>
      <c r="BX50" s="1227" t="s">
        <v>569</v>
      </c>
      <c r="BY50" s="1227"/>
      <c r="BZ50" s="1227"/>
      <c r="CA50" s="1227"/>
      <c r="CB50" s="1227"/>
      <c r="CC50" s="1227"/>
      <c r="CD50" s="1227"/>
      <c r="CE50" s="1227"/>
      <c r="CF50" s="1227" t="s">
        <v>570</v>
      </c>
      <c r="CG50" s="1227"/>
      <c r="CH50" s="1227"/>
      <c r="CI50" s="1227"/>
      <c r="CJ50" s="1227"/>
      <c r="CK50" s="1227"/>
      <c r="CL50" s="1227"/>
      <c r="CM50" s="1227"/>
      <c r="CN50" s="1227" t="s">
        <v>571</v>
      </c>
      <c r="CO50" s="1227"/>
      <c r="CP50" s="1227"/>
      <c r="CQ50" s="1227"/>
      <c r="CR50" s="1227"/>
      <c r="CS50" s="1227"/>
      <c r="CT50" s="1227"/>
      <c r="CU50" s="1227"/>
      <c r="CV50" s="1227" t="s">
        <v>572</v>
      </c>
      <c r="CW50" s="1227"/>
      <c r="CX50" s="1227"/>
      <c r="CY50" s="1227"/>
      <c r="CZ50" s="1227"/>
      <c r="DA50" s="1227"/>
      <c r="DB50" s="1227"/>
      <c r="DC50" s="1227"/>
    </row>
    <row r="51" spans="1:109" ht="13.5" customHeight="1" x14ac:dyDescent="0.15">
      <c r="B51" s="267"/>
      <c r="G51" s="1234"/>
      <c r="H51" s="1234"/>
      <c r="I51" s="1232"/>
      <c r="J51" s="1232"/>
      <c r="K51" s="1229"/>
      <c r="L51" s="1229"/>
      <c r="M51" s="1229"/>
      <c r="N51" s="1229"/>
      <c r="AM51" s="359"/>
      <c r="AN51" s="1230" t="s">
        <v>611</v>
      </c>
      <c r="AO51" s="1230"/>
      <c r="AP51" s="1230"/>
      <c r="AQ51" s="1230"/>
      <c r="AR51" s="1230"/>
      <c r="AS51" s="1230"/>
      <c r="AT51" s="1230"/>
      <c r="AU51" s="1230"/>
      <c r="AV51" s="1230"/>
      <c r="AW51" s="1230"/>
      <c r="AX51" s="1230"/>
      <c r="AY51" s="1230"/>
      <c r="AZ51" s="1230"/>
      <c r="BA51" s="1230"/>
      <c r="BB51" s="1230" t="s">
        <v>612</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31"/>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7"/>
      <c r="G52" s="1234"/>
      <c r="H52" s="1234"/>
      <c r="I52" s="1232"/>
      <c r="J52" s="1232"/>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7"/>
      <c r="G53" s="1234"/>
      <c r="H53" s="1234"/>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613</v>
      </c>
      <c r="BC53" s="1230"/>
      <c r="BD53" s="1230"/>
      <c r="BE53" s="1230"/>
      <c r="BF53" s="1230"/>
      <c r="BG53" s="1230"/>
      <c r="BH53" s="1230"/>
      <c r="BI53" s="1230"/>
      <c r="BJ53" s="1230"/>
      <c r="BK53" s="1230"/>
      <c r="BL53" s="1230"/>
      <c r="BM53" s="1230"/>
      <c r="BN53" s="1230"/>
      <c r="BO53" s="1230"/>
      <c r="BP53" s="1228">
        <v>52.1</v>
      </c>
      <c r="BQ53" s="1228"/>
      <c r="BR53" s="1228"/>
      <c r="BS53" s="1228"/>
      <c r="BT53" s="1228"/>
      <c r="BU53" s="1228"/>
      <c r="BV53" s="1228"/>
      <c r="BW53" s="1228"/>
      <c r="BX53" s="1231"/>
      <c r="BY53" s="1228"/>
      <c r="BZ53" s="1228"/>
      <c r="CA53" s="1228"/>
      <c r="CB53" s="1228"/>
      <c r="CC53" s="1228"/>
      <c r="CD53" s="1228"/>
      <c r="CE53" s="1228"/>
      <c r="CF53" s="1228">
        <v>62.9</v>
      </c>
      <c r="CG53" s="1228"/>
      <c r="CH53" s="1228"/>
      <c r="CI53" s="1228"/>
      <c r="CJ53" s="1228"/>
      <c r="CK53" s="1228"/>
      <c r="CL53" s="1228"/>
      <c r="CM53" s="1228"/>
      <c r="CN53" s="1228">
        <v>64.099999999999994</v>
      </c>
      <c r="CO53" s="1228"/>
      <c r="CP53" s="1228"/>
      <c r="CQ53" s="1228"/>
      <c r="CR53" s="1228"/>
      <c r="CS53" s="1228"/>
      <c r="CT53" s="1228"/>
      <c r="CU53" s="1228"/>
      <c r="CV53" s="1228">
        <v>65.5</v>
      </c>
      <c r="CW53" s="1228"/>
      <c r="CX53" s="1228"/>
      <c r="CY53" s="1228"/>
      <c r="CZ53" s="1228"/>
      <c r="DA53" s="1228"/>
      <c r="DB53" s="1228"/>
      <c r="DC53" s="1228"/>
    </row>
    <row r="54" spans="1:109" x14ac:dyDescent="0.15">
      <c r="A54" s="358"/>
      <c r="B54" s="267"/>
      <c r="G54" s="1234"/>
      <c r="H54" s="1234"/>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7"/>
      <c r="G55" s="1223"/>
      <c r="H55" s="1223"/>
      <c r="I55" s="1223"/>
      <c r="J55" s="1223"/>
      <c r="K55" s="1229"/>
      <c r="L55" s="1229"/>
      <c r="M55" s="1229"/>
      <c r="N55" s="1229"/>
      <c r="AN55" s="1227" t="s">
        <v>614</v>
      </c>
      <c r="AO55" s="1227"/>
      <c r="AP55" s="1227"/>
      <c r="AQ55" s="1227"/>
      <c r="AR55" s="1227"/>
      <c r="AS55" s="1227"/>
      <c r="AT55" s="1227"/>
      <c r="AU55" s="1227"/>
      <c r="AV55" s="1227"/>
      <c r="AW55" s="1227"/>
      <c r="AX55" s="1227"/>
      <c r="AY55" s="1227"/>
      <c r="AZ55" s="1227"/>
      <c r="BA55" s="1227"/>
      <c r="BB55" s="1230" t="s">
        <v>612</v>
      </c>
      <c r="BC55" s="1230"/>
      <c r="BD55" s="1230"/>
      <c r="BE55" s="1230"/>
      <c r="BF55" s="1230"/>
      <c r="BG55" s="1230"/>
      <c r="BH55" s="1230"/>
      <c r="BI55" s="1230"/>
      <c r="BJ55" s="1230"/>
      <c r="BK55" s="1230"/>
      <c r="BL55" s="1230"/>
      <c r="BM55" s="1230"/>
      <c r="BN55" s="1230"/>
      <c r="BO55" s="1230"/>
      <c r="BP55" s="1228">
        <v>25.4</v>
      </c>
      <c r="BQ55" s="1228"/>
      <c r="BR55" s="1228"/>
      <c r="BS55" s="1228"/>
      <c r="BT55" s="1228"/>
      <c r="BU55" s="1228"/>
      <c r="BV55" s="1228"/>
      <c r="BW55" s="1228"/>
      <c r="BX55" s="1231"/>
      <c r="BY55" s="1228"/>
      <c r="BZ55" s="1228"/>
      <c r="CA55" s="1228"/>
      <c r="CB55" s="1228"/>
      <c r="CC55" s="1228"/>
      <c r="CD55" s="1228"/>
      <c r="CE55" s="1228"/>
      <c r="CF55" s="1228">
        <v>7.7</v>
      </c>
      <c r="CG55" s="1228"/>
      <c r="CH55" s="1228"/>
      <c r="CI55" s="1228"/>
      <c r="CJ55" s="1228"/>
      <c r="CK55" s="1228"/>
      <c r="CL55" s="1228"/>
      <c r="CM55" s="1228"/>
      <c r="CN55" s="1228">
        <v>3.2</v>
      </c>
      <c r="CO55" s="1228"/>
      <c r="CP55" s="1228"/>
      <c r="CQ55" s="1228"/>
      <c r="CR55" s="1228"/>
      <c r="CS55" s="1228"/>
      <c r="CT55" s="1228"/>
      <c r="CU55" s="1228"/>
      <c r="CV55" s="1228">
        <v>3.4</v>
      </c>
      <c r="CW55" s="1228"/>
      <c r="CX55" s="1228"/>
      <c r="CY55" s="1228"/>
      <c r="CZ55" s="1228"/>
      <c r="DA55" s="1228"/>
      <c r="DB55" s="1228"/>
      <c r="DC55" s="1228"/>
    </row>
    <row r="56" spans="1:109" x14ac:dyDescent="0.15">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3"/>
      <c r="J57" s="1233"/>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613</v>
      </c>
      <c r="BC57" s="1230"/>
      <c r="BD57" s="1230"/>
      <c r="BE57" s="1230"/>
      <c r="BF57" s="1230"/>
      <c r="BG57" s="1230"/>
      <c r="BH57" s="1230"/>
      <c r="BI57" s="1230"/>
      <c r="BJ57" s="1230"/>
      <c r="BK57" s="1230"/>
      <c r="BL57" s="1230"/>
      <c r="BM57" s="1230"/>
      <c r="BN57" s="1230"/>
      <c r="BO57" s="1230"/>
      <c r="BP57" s="1228">
        <v>58.8</v>
      </c>
      <c r="BQ57" s="1228"/>
      <c r="BR57" s="1228"/>
      <c r="BS57" s="1228"/>
      <c r="BT57" s="1228"/>
      <c r="BU57" s="1228"/>
      <c r="BV57" s="1228"/>
      <c r="BW57" s="1228"/>
      <c r="BX57" s="1231"/>
      <c r="BY57" s="1228"/>
      <c r="BZ57" s="1228"/>
      <c r="CA57" s="1228"/>
      <c r="CB57" s="1228"/>
      <c r="CC57" s="1228"/>
      <c r="CD57" s="1228"/>
      <c r="CE57" s="1228"/>
      <c r="CF57" s="1228">
        <v>63.4</v>
      </c>
      <c r="CG57" s="1228"/>
      <c r="CH57" s="1228"/>
      <c r="CI57" s="1228"/>
      <c r="CJ57" s="1228"/>
      <c r="CK57" s="1228"/>
      <c r="CL57" s="1228"/>
      <c r="CM57" s="1228"/>
      <c r="CN57" s="1228">
        <v>63.3</v>
      </c>
      <c r="CO57" s="1228"/>
      <c r="CP57" s="1228"/>
      <c r="CQ57" s="1228"/>
      <c r="CR57" s="1228"/>
      <c r="CS57" s="1228"/>
      <c r="CT57" s="1228"/>
      <c r="CU57" s="1228"/>
      <c r="CV57" s="1228">
        <v>62.8</v>
      </c>
      <c r="CW57" s="1228"/>
      <c r="CX57" s="1228"/>
      <c r="CY57" s="1228"/>
      <c r="CZ57" s="1228"/>
      <c r="DA57" s="1228"/>
      <c r="DB57" s="1228"/>
      <c r="DC57" s="1228"/>
      <c r="DD57" s="363"/>
      <c r="DE57" s="362"/>
    </row>
    <row r="58" spans="1:109" s="358" customFormat="1" x14ac:dyDescent="0.15">
      <c r="A58" s="263"/>
      <c r="B58" s="362"/>
      <c r="G58" s="1223"/>
      <c r="H58" s="1223"/>
      <c r="I58" s="1233"/>
      <c r="J58" s="1233"/>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615</v>
      </c>
    </row>
    <row r="64" spans="1:109" x14ac:dyDescent="0.15">
      <c r="B64" s="267"/>
      <c r="G64" s="357"/>
      <c r="I64" s="369"/>
      <c r="J64" s="369"/>
      <c r="K64" s="369"/>
      <c r="L64" s="369"/>
      <c r="M64" s="369"/>
      <c r="N64" s="370"/>
      <c r="AM64" s="357"/>
      <c r="AN64" s="357" t="s">
        <v>609</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4" t="s">
        <v>618</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610</v>
      </c>
    </row>
    <row r="72" spans="2:107" x14ac:dyDescent="0.15">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568</v>
      </c>
      <c r="BQ72" s="1227"/>
      <c r="BR72" s="1227"/>
      <c r="BS72" s="1227"/>
      <c r="BT72" s="1227"/>
      <c r="BU72" s="1227"/>
      <c r="BV72" s="1227"/>
      <c r="BW72" s="1227"/>
      <c r="BX72" s="1227" t="s">
        <v>569</v>
      </c>
      <c r="BY72" s="1227"/>
      <c r="BZ72" s="1227"/>
      <c r="CA72" s="1227"/>
      <c r="CB72" s="1227"/>
      <c r="CC72" s="1227"/>
      <c r="CD72" s="1227"/>
      <c r="CE72" s="1227"/>
      <c r="CF72" s="1227" t="s">
        <v>570</v>
      </c>
      <c r="CG72" s="1227"/>
      <c r="CH72" s="1227"/>
      <c r="CI72" s="1227"/>
      <c r="CJ72" s="1227"/>
      <c r="CK72" s="1227"/>
      <c r="CL72" s="1227"/>
      <c r="CM72" s="1227"/>
      <c r="CN72" s="1227" t="s">
        <v>571</v>
      </c>
      <c r="CO72" s="1227"/>
      <c r="CP72" s="1227"/>
      <c r="CQ72" s="1227"/>
      <c r="CR72" s="1227"/>
      <c r="CS72" s="1227"/>
      <c r="CT72" s="1227"/>
      <c r="CU72" s="1227"/>
      <c r="CV72" s="1227" t="s">
        <v>572</v>
      </c>
      <c r="CW72" s="1227"/>
      <c r="CX72" s="1227"/>
      <c r="CY72" s="1227"/>
      <c r="CZ72" s="1227"/>
      <c r="DA72" s="1227"/>
      <c r="DB72" s="1227"/>
      <c r="DC72" s="1227"/>
    </row>
    <row r="73" spans="2:107" x14ac:dyDescent="0.15">
      <c r="B73" s="267"/>
      <c r="G73" s="1234"/>
      <c r="H73" s="1234"/>
      <c r="I73" s="1234"/>
      <c r="J73" s="1234"/>
      <c r="K73" s="1235"/>
      <c r="L73" s="1235"/>
      <c r="M73" s="1235"/>
      <c r="N73" s="1235"/>
      <c r="AM73" s="359"/>
      <c r="AN73" s="1230" t="s">
        <v>611</v>
      </c>
      <c r="AO73" s="1230"/>
      <c r="AP73" s="1230"/>
      <c r="AQ73" s="1230"/>
      <c r="AR73" s="1230"/>
      <c r="AS73" s="1230"/>
      <c r="AT73" s="1230"/>
      <c r="AU73" s="1230"/>
      <c r="AV73" s="1230"/>
      <c r="AW73" s="1230"/>
      <c r="AX73" s="1230"/>
      <c r="AY73" s="1230"/>
      <c r="AZ73" s="1230"/>
      <c r="BA73" s="1230"/>
      <c r="BB73" s="1230" t="s">
        <v>612</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7"/>
      <c r="G74" s="1234"/>
      <c r="H74" s="1234"/>
      <c r="I74" s="1234"/>
      <c r="J74" s="1234"/>
      <c r="K74" s="1235"/>
      <c r="L74" s="1235"/>
      <c r="M74" s="1235"/>
      <c r="N74" s="1235"/>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7"/>
      <c r="G75" s="1234"/>
      <c r="H75" s="1234"/>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616</v>
      </c>
      <c r="BC75" s="1230"/>
      <c r="BD75" s="1230"/>
      <c r="BE75" s="1230"/>
      <c r="BF75" s="1230"/>
      <c r="BG75" s="1230"/>
      <c r="BH75" s="1230"/>
      <c r="BI75" s="1230"/>
      <c r="BJ75" s="1230"/>
      <c r="BK75" s="1230"/>
      <c r="BL75" s="1230"/>
      <c r="BM75" s="1230"/>
      <c r="BN75" s="1230"/>
      <c r="BO75" s="1230"/>
      <c r="BP75" s="1228">
        <v>9</v>
      </c>
      <c r="BQ75" s="1228"/>
      <c r="BR75" s="1228"/>
      <c r="BS75" s="1228"/>
      <c r="BT75" s="1228"/>
      <c r="BU75" s="1228"/>
      <c r="BV75" s="1228"/>
      <c r="BW75" s="1228"/>
      <c r="BX75" s="1228">
        <v>9.4</v>
      </c>
      <c r="BY75" s="1228"/>
      <c r="BZ75" s="1228"/>
      <c r="CA75" s="1228"/>
      <c r="CB75" s="1228"/>
      <c r="CC75" s="1228"/>
      <c r="CD75" s="1228"/>
      <c r="CE75" s="1228"/>
      <c r="CF75" s="1228">
        <v>9.6</v>
      </c>
      <c r="CG75" s="1228"/>
      <c r="CH75" s="1228"/>
      <c r="CI75" s="1228"/>
      <c r="CJ75" s="1228"/>
      <c r="CK75" s="1228"/>
      <c r="CL75" s="1228"/>
      <c r="CM75" s="1228"/>
      <c r="CN75" s="1228">
        <v>9.6</v>
      </c>
      <c r="CO75" s="1228"/>
      <c r="CP75" s="1228"/>
      <c r="CQ75" s="1228"/>
      <c r="CR75" s="1228"/>
      <c r="CS75" s="1228"/>
      <c r="CT75" s="1228"/>
      <c r="CU75" s="1228"/>
      <c r="CV75" s="1228">
        <v>8.3000000000000007</v>
      </c>
      <c r="CW75" s="1228"/>
      <c r="CX75" s="1228"/>
      <c r="CY75" s="1228"/>
      <c r="CZ75" s="1228"/>
      <c r="DA75" s="1228"/>
      <c r="DB75" s="1228"/>
      <c r="DC75" s="1228"/>
    </row>
    <row r="76" spans="2:107" x14ac:dyDescent="0.15">
      <c r="B76" s="267"/>
      <c r="G76" s="1234"/>
      <c r="H76" s="1234"/>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7"/>
      <c r="G77" s="1223"/>
      <c r="H77" s="1223"/>
      <c r="I77" s="1223"/>
      <c r="J77" s="1223"/>
      <c r="K77" s="1235"/>
      <c r="L77" s="1235"/>
      <c r="M77" s="1235"/>
      <c r="N77" s="1235"/>
      <c r="AN77" s="1227" t="s">
        <v>614</v>
      </c>
      <c r="AO77" s="1227"/>
      <c r="AP77" s="1227"/>
      <c r="AQ77" s="1227"/>
      <c r="AR77" s="1227"/>
      <c r="AS77" s="1227"/>
      <c r="AT77" s="1227"/>
      <c r="AU77" s="1227"/>
      <c r="AV77" s="1227"/>
      <c r="AW77" s="1227"/>
      <c r="AX77" s="1227"/>
      <c r="AY77" s="1227"/>
      <c r="AZ77" s="1227"/>
      <c r="BA77" s="1227"/>
      <c r="BB77" s="1230" t="s">
        <v>612</v>
      </c>
      <c r="BC77" s="1230"/>
      <c r="BD77" s="1230"/>
      <c r="BE77" s="1230"/>
      <c r="BF77" s="1230"/>
      <c r="BG77" s="1230"/>
      <c r="BH77" s="1230"/>
      <c r="BI77" s="1230"/>
      <c r="BJ77" s="1230"/>
      <c r="BK77" s="1230"/>
      <c r="BL77" s="1230"/>
      <c r="BM77" s="1230"/>
      <c r="BN77" s="1230"/>
      <c r="BO77" s="1230"/>
      <c r="BP77" s="1228">
        <v>25.4</v>
      </c>
      <c r="BQ77" s="1228"/>
      <c r="BR77" s="1228"/>
      <c r="BS77" s="1228"/>
      <c r="BT77" s="1228"/>
      <c r="BU77" s="1228"/>
      <c r="BV77" s="1228"/>
      <c r="BW77" s="1228"/>
      <c r="BX77" s="1228">
        <v>23.4</v>
      </c>
      <c r="BY77" s="1228"/>
      <c r="BZ77" s="1228"/>
      <c r="CA77" s="1228"/>
      <c r="CB77" s="1228"/>
      <c r="CC77" s="1228"/>
      <c r="CD77" s="1228"/>
      <c r="CE77" s="1228"/>
      <c r="CF77" s="1228">
        <v>7.7</v>
      </c>
      <c r="CG77" s="1228"/>
      <c r="CH77" s="1228"/>
      <c r="CI77" s="1228"/>
      <c r="CJ77" s="1228"/>
      <c r="CK77" s="1228"/>
      <c r="CL77" s="1228"/>
      <c r="CM77" s="1228"/>
      <c r="CN77" s="1228">
        <v>3.2</v>
      </c>
      <c r="CO77" s="1228"/>
      <c r="CP77" s="1228"/>
      <c r="CQ77" s="1228"/>
      <c r="CR77" s="1228"/>
      <c r="CS77" s="1228"/>
      <c r="CT77" s="1228"/>
      <c r="CU77" s="1228"/>
      <c r="CV77" s="1228">
        <v>3.4</v>
      </c>
      <c r="CW77" s="1228"/>
      <c r="CX77" s="1228"/>
      <c r="CY77" s="1228"/>
      <c r="CZ77" s="1228"/>
      <c r="DA77" s="1228"/>
      <c r="DB77" s="1228"/>
      <c r="DC77" s="1228"/>
    </row>
    <row r="78" spans="2:107" x14ac:dyDescent="0.15">
      <c r="B78" s="267"/>
      <c r="G78" s="1223"/>
      <c r="H78" s="1223"/>
      <c r="I78" s="1223"/>
      <c r="J78" s="1223"/>
      <c r="K78" s="1235"/>
      <c r="L78" s="1235"/>
      <c r="M78" s="1235"/>
      <c r="N78" s="1235"/>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7"/>
      <c r="G79" s="1223"/>
      <c r="H79" s="1223"/>
      <c r="I79" s="1233"/>
      <c r="J79" s="1233"/>
      <c r="K79" s="1236"/>
      <c r="L79" s="1236"/>
      <c r="M79" s="1236"/>
      <c r="N79" s="1236"/>
      <c r="AN79" s="1227"/>
      <c r="AO79" s="1227"/>
      <c r="AP79" s="1227"/>
      <c r="AQ79" s="1227"/>
      <c r="AR79" s="1227"/>
      <c r="AS79" s="1227"/>
      <c r="AT79" s="1227"/>
      <c r="AU79" s="1227"/>
      <c r="AV79" s="1227"/>
      <c r="AW79" s="1227"/>
      <c r="AX79" s="1227"/>
      <c r="AY79" s="1227"/>
      <c r="AZ79" s="1227"/>
      <c r="BA79" s="1227"/>
      <c r="BB79" s="1230" t="s">
        <v>616</v>
      </c>
      <c r="BC79" s="1230"/>
      <c r="BD79" s="1230"/>
      <c r="BE79" s="1230"/>
      <c r="BF79" s="1230"/>
      <c r="BG79" s="1230"/>
      <c r="BH79" s="1230"/>
      <c r="BI79" s="1230"/>
      <c r="BJ79" s="1230"/>
      <c r="BK79" s="1230"/>
      <c r="BL79" s="1230"/>
      <c r="BM79" s="1230"/>
      <c r="BN79" s="1230"/>
      <c r="BO79" s="1230"/>
      <c r="BP79" s="1228">
        <v>8.6</v>
      </c>
      <c r="BQ79" s="1228"/>
      <c r="BR79" s="1228"/>
      <c r="BS79" s="1228"/>
      <c r="BT79" s="1228"/>
      <c r="BU79" s="1228"/>
      <c r="BV79" s="1228"/>
      <c r="BW79" s="1228"/>
      <c r="BX79" s="1228">
        <v>8.5</v>
      </c>
      <c r="BY79" s="1228"/>
      <c r="BZ79" s="1228"/>
      <c r="CA79" s="1228"/>
      <c r="CB79" s="1228"/>
      <c r="CC79" s="1228"/>
      <c r="CD79" s="1228"/>
      <c r="CE79" s="1228"/>
      <c r="CF79" s="1228">
        <v>8.6</v>
      </c>
      <c r="CG79" s="1228"/>
      <c r="CH79" s="1228"/>
      <c r="CI79" s="1228"/>
      <c r="CJ79" s="1228"/>
      <c r="CK79" s="1228"/>
      <c r="CL79" s="1228"/>
      <c r="CM79" s="1228"/>
      <c r="CN79" s="1228">
        <v>8.8000000000000007</v>
      </c>
      <c r="CO79" s="1228"/>
      <c r="CP79" s="1228"/>
      <c r="CQ79" s="1228"/>
      <c r="CR79" s="1228"/>
      <c r="CS79" s="1228"/>
      <c r="CT79" s="1228"/>
      <c r="CU79" s="1228"/>
      <c r="CV79" s="1228">
        <v>8.8000000000000007</v>
      </c>
      <c r="CW79" s="1228"/>
      <c r="CX79" s="1228"/>
      <c r="CY79" s="1228"/>
      <c r="CZ79" s="1228"/>
      <c r="DA79" s="1228"/>
      <c r="DB79" s="1228"/>
      <c r="DC79" s="1228"/>
    </row>
    <row r="80" spans="2:107" x14ac:dyDescent="0.15">
      <c r="B80" s="267"/>
      <c r="G80" s="1223"/>
      <c r="H80" s="1223"/>
      <c r="I80" s="1233"/>
      <c r="J80" s="1233"/>
      <c r="K80" s="1236"/>
      <c r="L80" s="1236"/>
      <c r="M80" s="1236"/>
      <c r="N80" s="1236"/>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jihcyarttSBl4gbwLUBU3w+pZHPdNuCBblnDSTHEScKijEcMhNNrKtnChyW4Qv5yzLuTGTkyroOw741UQqFTDQ==" saltValue="Y6ttnVN7cYGz31RmZOZE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WaIdfgCya+VwLuMA5vVPX6U02jXKD5Uiqf67ysXJpplgCFoqJSnfyiXIf2GPEcgu9qoEbpJgxJbzaBY191gGCg==" saltValue="QMr1C2Z19bLUW0a/kaa4k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fSL/iQvlfBy2xiTeCycDRI8iUSgFb543nbR06AiIXz+peJCiG4Cke163ishJoVZWR+u9EBs7THWC34FVnbfUpA==" saltValue="0AxsTwI6x/bXCJvEyh+FZ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565</v>
      </c>
      <c r="G2" s="155"/>
      <c r="H2" s="156"/>
    </row>
    <row r="3" spans="1:8" x14ac:dyDescent="0.15">
      <c r="A3" s="152" t="s">
        <v>558</v>
      </c>
      <c r="B3" s="157"/>
      <c r="C3" s="158"/>
      <c r="D3" s="159">
        <v>92364</v>
      </c>
      <c r="E3" s="160"/>
      <c r="F3" s="161">
        <v>119882</v>
      </c>
      <c r="G3" s="162"/>
      <c r="H3" s="163"/>
    </row>
    <row r="4" spans="1:8" x14ac:dyDescent="0.15">
      <c r="A4" s="164"/>
      <c r="B4" s="165"/>
      <c r="C4" s="166"/>
      <c r="D4" s="167">
        <v>59527</v>
      </c>
      <c r="E4" s="168"/>
      <c r="F4" s="169">
        <v>66481</v>
      </c>
      <c r="G4" s="170"/>
      <c r="H4" s="171"/>
    </row>
    <row r="5" spans="1:8" x14ac:dyDescent="0.15">
      <c r="A5" s="152" t="s">
        <v>560</v>
      </c>
      <c r="B5" s="157"/>
      <c r="C5" s="158"/>
      <c r="D5" s="159">
        <v>62706</v>
      </c>
      <c r="E5" s="160"/>
      <c r="F5" s="161">
        <v>116162</v>
      </c>
      <c r="G5" s="162"/>
      <c r="H5" s="163"/>
    </row>
    <row r="6" spans="1:8" x14ac:dyDescent="0.15">
      <c r="A6" s="164"/>
      <c r="B6" s="165"/>
      <c r="C6" s="166"/>
      <c r="D6" s="167">
        <v>44652</v>
      </c>
      <c r="E6" s="168"/>
      <c r="F6" s="169">
        <v>61562</v>
      </c>
      <c r="G6" s="170"/>
      <c r="H6" s="171"/>
    </row>
    <row r="7" spans="1:8" x14ac:dyDescent="0.15">
      <c r="A7" s="152" t="s">
        <v>561</v>
      </c>
      <c r="B7" s="157"/>
      <c r="C7" s="158"/>
      <c r="D7" s="159">
        <v>55950</v>
      </c>
      <c r="E7" s="160"/>
      <c r="F7" s="161">
        <v>121449</v>
      </c>
      <c r="G7" s="162"/>
      <c r="H7" s="163"/>
    </row>
    <row r="8" spans="1:8" x14ac:dyDescent="0.15">
      <c r="A8" s="164"/>
      <c r="B8" s="165"/>
      <c r="C8" s="166"/>
      <c r="D8" s="167">
        <v>39246</v>
      </c>
      <c r="E8" s="168"/>
      <c r="F8" s="169">
        <v>62922</v>
      </c>
      <c r="G8" s="170"/>
      <c r="H8" s="171"/>
    </row>
    <row r="9" spans="1:8" x14ac:dyDescent="0.15">
      <c r="A9" s="152" t="s">
        <v>562</v>
      </c>
      <c r="B9" s="157"/>
      <c r="C9" s="158"/>
      <c r="D9" s="159">
        <v>67387</v>
      </c>
      <c r="E9" s="160"/>
      <c r="F9" s="161">
        <v>145139</v>
      </c>
      <c r="G9" s="162"/>
      <c r="H9" s="163"/>
    </row>
    <row r="10" spans="1:8" x14ac:dyDescent="0.15">
      <c r="A10" s="164"/>
      <c r="B10" s="165"/>
      <c r="C10" s="166"/>
      <c r="D10" s="167">
        <v>49952</v>
      </c>
      <c r="E10" s="168"/>
      <c r="F10" s="169">
        <v>83762</v>
      </c>
      <c r="G10" s="170"/>
      <c r="H10" s="171"/>
    </row>
    <row r="11" spans="1:8" x14ac:dyDescent="0.15">
      <c r="A11" s="152" t="s">
        <v>563</v>
      </c>
      <c r="B11" s="157"/>
      <c r="C11" s="158"/>
      <c r="D11" s="159">
        <v>193238</v>
      </c>
      <c r="E11" s="160"/>
      <c r="F11" s="161">
        <v>125391</v>
      </c>
      <c r="G11" s="162"/>
      <c r="H11" s="163"/>
    </row>
    <row r="12" spans="1:8" x14ac:dyDescent="0.15">
      <c r="A12" s="164"/>
      <c r="B12" s="165"/>
      <c r="C12" s="172"/>
      <c r="D12" s="167">
        <v>58512</v>
      </c>
      <c r="E12" s="168"/>
      <c r="F12" s="169">
        <v>68516</v>
      </c>
      <c r="G12" s="170"/>
      <c r="H12" s="171"/>
    </row>
    <row r="13" spans="1:8" x14ac:dyDescent="0.15">
      <c r="A13" s="152"/>
      <c r="B13" s="157"/>
      <c r="C13" s="158"/>
      <c r="D13" s="159">
        <v>94329</v>
      </c>
      <c r="E13" s="160"/>
      <c r="F13" s="161">
        <v>125605</v>
      </c>
      <c r="G13" s="173"/>
      <c r="H13" s="163"/>
    </row>
    <row r="14" spans="1:8" x14ac:dyDescent="0.15">
      <c r="A14" s="164"/>
      <c r="B14" s="165"/>
      <c r="C14" s="166"/>
      <c r="D14" s="167">
        <v>50378</v>
      </c>
      <c r="E14" s="168"/>
      <c r="F14" s="169">
        <v>68649</v>
      </c>
      <c r="G14" s="170"/>
      <c r="H14" s="171"/>
    </row>
    <row r="17" spans="1:11" x14ac:dyDescent="0.15">
      <c r="A17" s="148" t="s">
        <v>52</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53</v>
      </c>
      <c r="B19" s="174">
        <f>ROUND(VALUE(SUBSTITUTE(実質収支比率等に係る経年分析!F$48,"▲","-")),2)</f>
        <v>2.93</v>
      </c>
      <c r="C19" s="174">
        <f>ROUND(VALUE(SUBSTITUTE(実質収支比率等に係る経年分析!G$48,"▲","-")),2)</f>
        <v>2.5299999999999998</v>
      </c>
      <c r="D19" s="174">
        <f>ROUND(VALUE(SUBSTITUTE(実質収支比率等に係る経年分析!H$48,"▲","-")),2)</f>
        <v>2.2400000000000002</v>
      </c>
      <c r="E19" s="174">
        <f>ROUND(VALUE(SUBSTITUTE(実質収支比率等に係る経年分析!I$48,"▲","-")),2)</f>
        <v>4.01</v>
      </c>
      <c r="F19" s="174">
        <f>ROUND(VALUE(SUBSTITUTE(実質収支比率等に係る経年分析!J$48,"▲","-")),2)</f>
        <v>2.9</v>
      </c>
    </row>
    <row r="20" spans="1:11" x14ac:dyDescent="0.15">
      <c r="A20" s="174" t="s">
        <v>54</v>
      </c>
      <c r="B20" s="174">
        <f>ROUND(VALUE(SUBSTITUTE(実質収支比率等に係る経年分析!F$47,"▲","-")),2)</f>
        <v>31.03</v>
      </c>
      <c r="C20" s="174">
        <f>ROUND(VALUE(SUBSTITUTE(実質収支比率等に係る経年分析!G$47,"▲","-")),2)</f>
        <v>31.21</v>
      </c>
      <c r="D20" s="174">
        <f>ROUND(VALUE(SUBSTITUTE(実質収支比率等に係る経年分析!H$47,"▲","-")),2)</f>
        <v>30.34</v>
      </c>
      <c r="E20" s="174">
        <f>ROUND(VALUE(SUBSTITUTE(実質収支比率等に係る経年分析!I$47,"▲","-")),2)</f>
        <v>30.21</v>
      </c>
      <c r="F20" s="174">
        <f>ROUND(VALUE(SUBSTITUTE(実質収支比率等に係る経年分析!J$47,"▲","-")),2)</f>
        <v>28.6</v>
      </c>
    </row>
    <row r="21" spans="1:11" x14ac:dyDescent="0.15">
      <c r="A21" s="174" t="s">
        <v>55</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1.83</v>
      </c>
      <c r="F21" s="174">
        <f>IF(ISNUMBER(VALUE(SUBSTITUTE(実質収支比率等に係る経年分析!J$49,"▲","-"))),ROUND(VALUE(SUBSTITUTE(実質収支比率等に係る経年分析!J$49,"▲","-")),2),NA())</f>
        <v>-0.85</v>
      </c>
    </row>
    <row r="24" spans="1:11" x14ac:dyDescent="0.15">
      <c r="A24" s="148" t="s">
        <v>56</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温泉配湯事業会計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2.5299999999999998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10.71</v>
      </c>
    </row>
    <row r="39" spans="1:16" x14ac:dyDescent="0.15">
      <c r="A39" s="148" t="s">
        <v>59</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457</v>
      </c>
      <c r="E42" s="176"/>
      <c r="F42" s="176"/>
      <c r="G42" s="176">
        <f>'実質公債費比率（分子）の構造'!L$52</f>
        <v>482</v>
      </c>
      <c r="H42" s="176"/>
      <c r="I42" s="176"/>
      <c r="J42" s="176">
        <f>'実質公債費比率（分子）の構造'!M$52</f>
        <v>492</v>
      </c>
      <c r="K42" s="176"/>
      <c r="L42" s="176"/>
      <c r="M42" s="176">
        <f>'実質公債費比率（分子）の構造'!N$52</f>
        <v>502</v>
      </c>
      <c r="N42" s="176"/>
      <c r="O42" s="176"/>
      <c r="P42" s="176">
        <f>'実質公債費比率（分子）の構造'!O$52</f>
        <v>509</v>
      </c>
    </row>
    <row r="43" spans="1:16" x14ac:dyDescent="0.15">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64</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65</v>
      </c>
      <c r="B45" s="176">
        <f>'実質公債費比率（分子）の構造'!K$49</f>
        <v>14</v>
      </c>
      <c r="C45" s="176"/>
      <c r="D45" s="176"/>
      <c r="E45" s="176">
        <f>'実質公債費比率（分子）の構造'!L$49</f>
        <v>16</v>
      </c>
      <c r="F45" s="176"/>
      <c r="G45" s="176"/>
      <c r="H45" s="176">
        <f>'実質公債費比率（分子）の構造'!M$49</f>
        <v>13</v>
      </c>
      <c r="I45" s="176"/>
      <c r="J45" s="176"/>
      <c r="K45" s="176">
        <f>'実質公債費比率（分子）の構造'!N$49</f>
        <v>14</v>
      </c>
      <c r="L45" s="176"/>
      <c r="M45" s="176"/>
      <c r="N45" s="176">
        <f>'実質公債費比率（分子）の構造'!O$49</f>
        <v>15</v>
      </c>
      <c r="O45" s="176"/>
      <c r="P45" s="176"/>
    </row>
    <row r="46" spans="1:16" x14ac:dyDescent="0.15">
      <c r="A46" s="176" t="s">
        <v>66</v>
      </c>
      <c r="B46" s="176">
        <f>'実質公債費比率（分子）の構造'!K$48</f>
        <v>215</v>
      </c>
      <c r="C46" s="176"/>
      <c r="D46" s="176"/>
      <c r="E46" s="176">
        <f>'実質公債費比率（分子）の構造'!L$48</f>
        <v>207</v>
      </c>
      <c r="F46" s="176"/>
      <c r="G46" s="176"/>
      <c r="H46" s="176">
        <f>'実質公債費比率（分子）の構造'!M$48</f>
        <v>202</v>
      </c>
      <c r="I46" s="176"/>
      <c r="J46" s="176"/>
      <c r="K46" s="176">
        <f>'実質公債費比率（分子）の構造'!N$48</f>
        <v>197</v>
      </c>
      <c r="L46" s="176"/>
      <c r="M46" s="176"/>
      <c r="N46" s="176">
        <f>'実質公債費比率（分子）の構造'!O$48</f>
        <v>191</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437</v>
      </c>
      <c r="C49" s="176"/>
      <c r="D49" s="176"/>
      <c r="E49" s="176">
        <f>'実質公債費比率（分子）の構造'!L$45</f>
        <v>529</v>
      </c>
      <c r="F49" s="176"/>
      <c r="G49" s="176"/>
      <c r="H49" s="176">
        <f>'実質公債費比率（分子）の構造'!M$45</f>
        <v>494</v>
      </c>
      <c r="I49" s="176"/>
      <c r="J49" s="176"/>
      <c r="K49" s="176">
        <f>'実質公債費比率（分子）の構造'!N$45</f>
        <v>492</v>
      </c>
      <c r="L49" s="176"/>
      <c r="M49" s="176"/>
      <c r="N49" s="176">
        <f>'実質公債費比率（分子）の構造'!O$45</f>
        <v>496</v>
      </c>
      <c r="O49" s="176"/>
      <c r="P49" s="176"/>
    </row>
    <row r="50" spans="1:16" x14ac:dyDescent="0.15">
      <c r="A50" s="176" t="s">
        <v>70</v>
      </c>
      <c r="B50" s="176" t="e">
        <f>NA()</f>
        <v>#N/A</v>
      </c>
      <c r="C50" s="176">
        <f>IF(ISNUMBER('実質公債費比率（分子）の構造'!K$53),'実質公債費比率（分子）の構造'!K$53,NA())</f>
        <v>209</v>
      </c>
      <c r="D50" s="176" t="e">
        <f>NA()</f>
        <v>#N/A</v>
      </c>
      <c r="E50" s="176" t="e">
        <f>NA()</f>
        <v>#N/A</v>
      </c>
      <c r="F50" s="176">
        <f>IF(ISNUMBER('実質公債費比率（分子）の構造'!L$53),'実質公債費比率（分子）の構造'!L$53,NA())</f>
        <v>270</v>
      </c>
      <c r="G50" s="176" t="e">
        <f>NA()</f>
        <v>#N/A</v>
      </c>
      <c r="H50" s="176" t="e">
        <f>NA()</f>
        <v>#N/A</v>
      </c>
      <c r="I50" s="176">
        <f>IF(ISNUMBER('実質公債費比率（分子）の構造'!M$53),'実質公債費比率（分子）の構造'!M$53,NA())</f>
        <v>217</v>
      </c>
      <c r="J50" s="176" t="e">
        <f>NA()</f>
        <v>#N/A</v>
      </c>
      <c r="K50" s="176" t="e">
        <f>NA()</f>
        <v>#N/A</v>
      </c>
      <c r="L50" s="176">
        <f>IF(ISNUMBER('実質公債費比率（分子）の構造'!N$53),'実質公債費比率（分子）の構造'!N$53,NA())</f>
        <v>201</v>
      </c>
      <c r="M50" s="176" t="e">
        <f>NA()</f>
        <v>#N/A</v>
      </c>
      <c r="N50" s="176" t="e">
        <f>NA()</f>
        <v>#N/A</v>
      </c>
      <c r="O50" s="176">
        <f>IF(ISNUMBER('実質公債費比率（分子）の構造'!O$53),'実質公債費比率（分子）の構造'!O$53,NA())</f>
        <v>193</v>
      </c>
      <c r="P50" s="176" t="e">
        <f>NA()</f>
        <v>#N/A</v>
      </c>
    </row>
    <row r="53" spans="1:16" x14ac:dyDescent="0.15">
      <c r="A53" s="148" t="s">
        <v>71</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43</v>
      </c>
      <c r="B56" s="175"/>
      <c r="C56" s="175"/>
      <c r="D56" s="175">
        <f>'将来負担比率（分子）の構造'!I$52</f>
        <v>5608</v>
      </c>
      <c r="E56" s="175"/>
      <c r="F56" s="175"/>
      <c r="G56" s="175">
        <f>'将来負担比率（分子）の構造'!J$52</f>
        <v>5625</v>
      </c>
      <c r="H56" s="175"/>
      <c r="I56" s="175"/>
      <c r="J56" s="175">
        <f>'将来負担比率（分子）の構造'!K$52</f>
        <v>5506</v>
      </c>
      <c r="K56" s="175"/>
      <c r="L56" s="175"/>
      <c r="M56" s="175">
        <f>'将来負担比率（分子）の構造'!L$52</f>
        <v>5408</v>
      </c>
      <c r="N56" s="175"/>
      <c r="O56" s="175"/>
      <c r="P56" s="175">
        <f>'将来負担比率（分子）の構造'!M$52</f>
        <v>5586</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55</v>
      </c>
    </row>
    <row r="58" spans="1:16" x14ac:dyDescent="0.15">
      <c r="A58" s="175" t="s">
        <v>41</v>
      </c>
      <c r="B58" s="175"/>
      <c r="C58" s="175"/>
      <c r="D58" s="175">
        <f>'将来負担比率（分子）の構造'!I$50</f>
        <v>2332</v>
      </c>
      <c r="E58" s="175"/>
      <c r="F58" s="175"/>
      <c r="G58" s="175">
        <f>'将来負担比率（分子）の構造'!J$50</f>
        <v>2513</v>
      </c>
      <c r="H58" s="175"/>
      <c r="I58" s="175"/>
      <c r="J58" s="175">
        <f>'将来負担比率（分子）の構造'!K$50</f>
        <v>2365</v>
      </c>
      <c r="K58" s="175"/>
      <c r="L58" s="175"/>
      <c r="M58" s="175">
        <f>'将来負担比率（分子）の構造'!L$50</f>
        <v>2455</v>
      </c>
      <c r="N58" s="175"/>
      <c r="O58" s="175"/>
      <c r="P58" s="175">
        <f>'将来負担比率（分子）の構造'!M$50</f>
        <v>2608</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632</v>
      </c>
      <c r="C62" s="175"/>
      <c r="D62" s="175"/>
      <c r="E62" s="175">
        <f>'将来負担比率（分子）の構造'!J$45</f>
        <v>697</v>
      </c>
      <c r="F62" s="175"/>
      <c r="G62" s="175"/>
      <c r="H62" s="175">
        <f>'将来負担比率（分子）の構造'!K$45</f>
        <v>638</v>
      </c>
      <c r="I62" s="175"/>
      <c r="J62" s="175"/>
      <c r="K62" s="175">
        <f>'将来負担比率（分子）の構造'!L$45</f>
        <v>619</v>
      </c>
      <c r="L62" s="175"/>
      <c r="M62" s="175"/>
      <c r="N62" s="175">
        <f>'将来負担比率（分子）の構造'!M$45</f>
        <v>577</v>
      </c>
      <c r="O62" s="175"/>
      <c r="P62" s="175"/>
    </row>
    <row r="63" spans="1:16" x14ac:dyDescent="0.15">
      <c r="A63" s="175" t="s">
        <v>34</v>
      </c>
      <c r="B63" s="175">
        <f>'将来負担比率（分子）の構造'!I$44</f>
        <v>86</v>
      </c>
      <c r="C63" s="175"/>
      <c r="D63" s="175"/>
      <c r="E63" s="175">
        <f>'将来負担比率（分子）の構造'!J$44</f>
        <v>83</v>
      </c>
      <c r="F63" s="175"/>
      <c r="G63" s="175"/>
      <c r="H63" s="175">
        <f>'将来負担比率（分子）の構造'!K$44</f>
        <v>97</v>
      </c>
      <c r="I63" s="175"/>
      <c r="J63" s="175"/>
      <c r="K63" s="175">
        <f>'将来負担比率（分子）の構造'!L$44</f>
        <v>134</v>
      </c>
      <c r="L63" s="175"/>
      <c r="M63" s="175"/>
      <c r="N63" s="175">
        <f>'将来負担比率（分子）の構造'!M$44</f>
        <v>146</v>
      </c>
      <c r="O63" s="175"/>
      <c r="P63" s="175"/>
    </row>
    <row r="64" spans="1:16" x14ac:dyDescent="0.15">
      <c r="A64" s="175" t="s">
        <v>33</v>
      </c>
      <c r="B64" s="175">
        <f>'将来負担比率（分子）の構造'!I$43</f>
        <v>1614</v>
      </c>
      <c r="C64" s="175"/>
      <c r="D64" s="175"/>
      <c r="E64" s="175">
        <f>'将来負担比率（分子）の構造'!J$43</f>
        <v>1550</v>
      </c>
      <c r="F64" s="175"/>
      <c r="G64" s="175"/>
      <c r="H64" s="175">
        <f>'将来負担比率（分子）の構造'!K$43</f>
        <v>1431</v>
      </c>
      <c r="I64" s="175"/>
      <c r="J64" s="175"/>
      <c r="K64" s="175">
        <f>'将来負担比率（分子）の構造'!L$43</f>
        <v>1328</v>
      </c>
      <c r="L64" s="175"/>
      <c r="M64" s="175"/>
      <c r="N64" s="175">
        <f>'将来負担比率（分子）の構造'!M$43</f>
        <v>1320</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5191</v>
      </c>
      <c r="C66" s="175"/>
      <c r="D66" s="175"/>
      <c r="E66" s="175">
        <f>'将来負担比率（分子）の構造'!J$41</f>
        <v>5073</v>
      </c>
      <c r="F66" s="175"/>
      <c r="G66" s="175"/>
      <c r="H66" s="175">
        <f>'将来負担比率（分子）の構造'!K$41</f>
        <v>4988</v>
      </c>
      <c r="I66" s="175"/>
      <c r="J66" s="175"/>
      <c r="K66" s="175">
        <f>'将来負担比率（分子）の構造'!L$41</f>
        <v>4906</v>
      </c>
      <c r="L66" s="175"/>
      <c r="M66" s="175"/>
      <c r="N66" s="175">
        <f>'将来負担比率（分子）の構造'!M$41</f>
        <v>5224</v>
      </c>
      <c r="O66" s="175"/>
      <c r="P66" s="175"/>
    </row>
    <row r="67" spans="1:16" x14ac:dyDescent="0.15">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75</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76</v>
      </c>
      <c r="B72" s="179">
        <f>基金残高に係る経年分析!F55</f>
        <v>874</v>
      </c>
      <c r="C72" s="179">
        <f>基金残高に係る経年分析!G55</f>
        <v>876</v>
      </c>
      <c r="D72" s="179">
        <f>基金残高に係る経年分析!H55</f>
        <v>877</v>
      </c>
    </row>
    <row r="73" spans="1:16" x14ac:dyDescent="0.15">
      <c r="A73" s="178" t="s">
        <v>77</v>
      </c>
      <c r="B73" s="179">
        <f>基金残高に係る経年分析!F56</f>
        <v>921</v>
      </c>
      <c r="C73" s="179">
        <f>基金残高に係る経年分析!G56</f>
        <v>984</v>
      </c>
      <c r="D73" s="179">
        <f>基金残高に係る経年分析!H56</f>
        <v>1091</v>
      </c>
    </row>
    <row r="74" spans="1:16" x14ac:dyDescent="0.15">
      <c r="A74" s="178" t="s">
        <v>78</v>
      </c>
      <c r="B74" s="179">
        <f>基金残高に係る経年分析!F57</f>
        <v>974</v>
      </c>
      <c r="C74" s="179">
        <f>基金残高に係る経年分析!G57</f>
        <v>966</v>
      </c>
      <c r="D74" s="179">
        <f>基金残高に係る経年分析!H57</f>
        <v>1062</v>
      </c>
    </row>
  </sheetData>
  <sheetProtection algorithmName="SHA-512" hashValue="omNwG3598XFgSfBV3gbXi2GEFOhRyhvKUi4/2UAUE/yog0HTWx7E4ee+wqhcJaYRa/iPpCALIm0IIjeMpAt4pQ==" saltValue="zDqlVS7gydDkaCy9BkCc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215</v>
      </c>
      <c r="DI1" s="727"/>
      <c r="DJ1" s="727"/>
      <c r="DK1" s="727"/>
      <c r="DL1" s="727"/>
      <c r="DM1" s="727"/>
      <c r="DN1" s="728"/>
      <c r="DO1" s="215"/>
      <c r="DP1" s="726" t="s">
        <v>216</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220</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29" t="s">
        <v>224</v>
      </c>
      <c r="AQ4" s="729"/>
      <c r="AR4" s="729"/>
      <c r="AS4" s="729"/>
      <c r="AT4" s="729"/>
      <c r="AU4" s="729"/>
      <c r="AV4" s="729"/>
      <c r="AW4" s="729"/>
      <c r="AX4" s="729"/>
      <c r="AY4" s="729"/>
      <c r="AZ4" s="729"/>
      <c r="BA4" s="729"/>
      <c r="BB4" s="729"/>
      <c r="BC4" s="729"/>
      <c r="BD4" s="729"/>
      <c r="BE4" s="729"/>
      <c r="BF4" s="729"/>
      <c r="BG4" s="729" t="s">
        <v>225</v>
      </c>
      <c r="BH4" s="729"/>
      <c r="BI4" s="729"/>
      <c r="BJ4" s="729"/>
      <c r="BK4" s="729"/>
      <c r="BL4" s="729"/>
      <c r="BM4" s="729"/>
      <c r="BN4" s="729"/>
      <c r="BO4" s="729" t="s">
        <v>222</v>
      </c>
      <c r="BP4" s="729"/>
      <c r="BQ4" s="729"/>
      <c r="BR4" s="729"/>
      <c r="BS4" s="729" t="s">
        <v>226</v>
      </c>
      <c r="BT4" s="729"/>
      <c r="BU4" s="729"/>
      <c r="BV4" s="729"/>
      <c r="BW4" s="729"/>
      <c r="BX4" s="729"/>
      <c r="BY4" s="729"/>
      <c r="BZ4" s="729"/>
      <c r="CA4" s="729"/>
      <c r="CB4" s="729"/>
      <c r="CD4" s="688" t="s">
        <v>227</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228</v>
      </c>
      <c r="C5" s="686"/>
      <c r="D5" s="686"/>
      <c r="E5" s="686"/>
      <c r="F5" s="686"/>
      <c r="G5" s="686"/>
      <c r="H5" s="686"/>
      <c r="I5" s="686"/>
      <c r="J5" s="686"/>
      <c r="K5" s="686"/>
      <c r="L5" s="686"/>
      <c r="M5" s="686"/>
      <c r="N5" s="686"/>
      <c r="O5" s="686"/>
      <c r="P5" s="686"/>
      <c r="Q5" s="687"/>
      <c r="R5" s="682">
        <v>618142</v>
      </c>
      <c r="S5" s="683"/>
      <c r="T5" s="683"/>
      <c r="U5" s="683"/>
      <c r="V5" s="683"/>
      <c r="W5" s="683"/>
      <c r="X5" s="683"/>
      <c r="Y5" s="711"/>
      <c r="Z5" s="724">
        <v>9.8000000000000007</v>
      </c>
      <c r="AA5" s="724"/>
      <c r="AB5" s="724"/>
      <c r="AC5" s="724"/>
      <c r="AD5" s="725">
        <v>618142</v>
      </c>
      <c r="AE5" s="725"/>
      <c r="AF5" s="725"/>
      <c r="AG5" s="725"/>
      <c r="AH5" s="725"/>
      <c r="AI5" s="725"/>
      <c r="AJ5" s="725"/>
      <c r="AK5" s="725"/>
      <c r="AL5" s="712">
        <v>21</v>
      </c>
      <c r="AM5" s="694"/>
      <c r="AN5" s="694"/>
      <c r="AO5" s="713"/>
      <c r="AP5" s="685" t="s">
        <v>229</v>
      </c>
      <c r="AQ5" s="686"/>
      <c r="AR5" s="686"/>
      <c r="AS5" s="686"/>
      <c r="AT5" s="686"/>
      <c r="AU5" s="686"/>
      <c r="AV5" s="686"/>
      <c r="AW5" s="686"/>
      <c r="AX5" s="686"/>
      <c r="AY5" s="686"/>
      <c r="AZ5" s="686"/>
      <c r="BA5" s="686"/>
      <c r="BB5" s="686"/>
      <c r="BC5" s="686"/>
      <c r="BD5" s="686"/>
      <c r="BE5" s="686"/>
      <c r="BF5" s="687"/>
      <c r="BG5" s="632">
        <v>593097</v>
      </c>
      <c r="BH5" s="633"/>
      <c r="BI5" s="633"/>
      <c r="BJ5" s="633"/>
      <c r="BK5" s="633"/>
      <c r="BL5" s="633"/>
      <c r="BM5" s="633"/>
      <c r="BN5" s="634"/>
      <c r="BO5" s="663">
        <v>95.9</v>
      </c>
      <c r="BP5" s="663"/>
      <c r="BQ5" s="663"/>
      <c r="BR5" s="663"/>
      <c r="BS5" s="664" t="s">
        <v>128</v>
      </c>
      <c r="BT5" s="664"/>
      <c r="BU5" s="664"/>
      <c r="BV5" s="664"/>
      <c r="BW5" s="664"/>
      <c r="BX5" s="664"/>
      <c r="BY5" s="664"/>
      <c r="BZ5" s="664"/>
      <c r="CA5" s="664"/>
      <c r="CB5" s="707"/>
      <c r="CD5" s="688" t="s">
        <v>224</v>
      </c>
      <c r="CE5" s="689"/>
      <c r="CF5" s="689"/>
      <c r="CG5" s="689"/>
      <c r="CH5" s="689"/>
      <c r="CI5" s="689"/>
      <c r="CJ5" s="689"/>
      <c r="CK5" s="689"/>
      <c r="CL5" s="689"/>
      <c r="CM5" s="689"/>
      <c r="CN5" s="689"/>
      <c r="CO5" s="689"/>
      <c r="CP5" s="689"/>
      <c r="CQ5" s="690"/>
      <c r="CR5" s="688" t="s">
        <v>230</v>
      </c>
      <c r="CS5" s="689"/>
      <c r="CT5" s="689"/>
      <c r="CU5" s="689"/>
      <c r="CV5" s="689"/>
      <c r="CW5" s="689"/>
      <c r="CX5" s="689"/>
      <c r="CY5" s="690"/>
      <c r="CZ5" s="688" t="s">
        <v>222</v>
      </c>
      <c r="DA5" s="689"/>
      <c r="DB5" s="689"/>
      <c r="DC5" s="690"/>
      <c r="DD5" s="688" t="s">
        <v>231</v>
      </c>
      <c r="DE5" s="689"/>
      <c r="DF5" s="689"/>
      <c r="DG5" s="689"/>
      <c r="DH5" s="689"/>
      <c r="DI5" s="689"/>
      <c r="DJ5" s="689"/>
      <c r="DK5" s="689"/>
      <c r="DL5" s="689"/>
      <c r="DM5" s="689"/>
      <c r="DN5" s="689"/>
      <c r="DO5" s="689"/>
      <c r="DP5" s="690"/>
      <c r="DQ5" s="688" t="s">
        <v>232</v>
      </c>
      <c r="DR5" s="689"/>
      <c r="DS5" s="689"/>
      <c r="DT5" s="689"/>
      <c r="DU5" s="689"/>
      <c r="DV5" s="689"/>
      <c r="DW5" s="689"/>
      <c r="DX5" s="689"/>
      <c r="DY5" s="689"/>
      <c r="DZ5" s="689"/>
      <c r="EA5" s="689"/>
      <c r="EB5" s="689"/>
      <c r="EC5" s="690"/>
    </row>
    <row r="6" spans="2:143" ht="11.25" customHeight="1" x14ac:dyDescent="0.15">
      <c r="B6" s="629" t="s">
        <v>233</v>
      </c>
      <c r="C6" s="630"/>
      <c r="D6" s="630"/>
      <c r="E6" s="630"/>
      <c r="F6" s="630"/>
      <c r="G6" s="630"/>
      <c r="H6" s="630"/>
      <c r="I6" s="630"/>
      <c r="J6" s="630"/>
      <c r="K6" s="630"/>
      <c r="L6" s="630"/>
      <c r="M6" s="630"/>
      <c r="N6" s="630"/>
      <c r="O6" s="630"/>
      <c r="P6" s="630"/>
      <c r="Q6" s="631"/>
      <c r="R6" s="632">
        <v>56257</v>
      </c>
      <c r="S6" s="633"/>
      <c r="T6" s="633"/>
      <c r="U6" s="633"/>
      <c r="V6" s="633"/>
      <c r="W6" s="633"/>
      <c r="X6" s="633"/>
      <c r="Y6" s="634"/>
      <c r="Z6" s="663">
        <v>0.9</v>
      </c>
      <c r="AA6" s="663"/>
      <c r="AB6" s="663"/>
      <c r="AC6" s="663"/>
      <c r="AD6" s="664">
        <v>56257</v>
      </c>
      <c r="AE6" s="664"/>
      <c r="AF6" s="664"/>
      <c r="AG6" s="664"/>
      <c r="AH6" s="664"/>
      <c r="AI6" s="664"/>
      <c r="AJ6" s="664"/>
      <c r="AK6" s="664"/>
      <c r="AL6" s="635">
        <v>1.9</v>
      </c>
      <c r="AM6" s="636"/>
      <c r="AN6" s="636"/>
      <c r="AO6" s="665"/>
      <c r="AP6" s="629" t="s">
        <v>234</v>
      </c>
      <c r="AQ6" s="630"/>
      <c r="AR6" s="630"/>
      <c r="AS6" s="630"/>
      <c r="AT6" s="630"/>
      <c r="AU6" s="630"/>
      <c r="AV6" s="630"/>
      <c r="AW6" s="630"/>
      <c r="AX6" s="630"/>
      <c r="AY6" s="630"/>
      <c r="AZ6" s="630"/>
      <c r="BA6" s="630"/>
      <c r="BB6" s="630"/>
      <c r="BC6" s="630"/>
      <c r="BD6" s="630"/>
      <c r="BE6" s="630"/>
      <c r="BF6" s="631"/>
      <c r="BG6" s="632">
        <v>593097</v>
      </c>
      <c r="BH6" s="633"/>
      <c r="BI6" s="633"/>
      <c r="BJ6" s="633"/>
      <c r="BK6" s="633"/>
      <c r="BL6" s="633"/>
      <c r="BM6" s="633"/>
      <c r="BN6" s="634"/>
      <c r="BO6" s="663">
        <v>95.9</v>
      </c>
      <c r="BP6" s="663"/>
      <c r="BQ6" s="663"/>
      <c r="BR6" s="663"/>
      <c r="BS6" s="664" t="s">
        <v>128</v>
      </c>
      <c r="BT6" s="664"/>
      <c r="BU6" s="664"/>
      <c r="BV6" s="664"/>
      <c r="BW6" s="664"/>
      <c r="BX6" s="664"/>
      <c r="BY6" s="664"/>
      <c r="BZ6" s="664"/>
      <c r="CA6" s="664"/>
      <c r="CB6" s="707"/>
      <c r="CD6" s="685" t="s">
        <v>235</v>
      </c>
      <c r="CE6" s="686"/>
      <c r="CF6" s="686"/>
      <c r="CG6" s="686"/>
      <c r="CH6" s="686"/>
      <c r="CI6" s="686"/>
      <c r="CJ6" s="686"/>
      <c r="CK6" s="686"/>
      <c r="CL6" s="686"/>
      <c r="CM6" s="686"/>
      <c r="CN6" s="686"/>
      <c r="CO6" s="686"/>
      <c r="CP6" s="686"/>
      <c r="CQ6" s="687"/>
      <c r="CR6" s="632">
        <v>77421</v>
      </c>
      <c r="CS6" s="633"/>
      <c r="CT6" s="633"/>
      <c r="CU6" s="633"/>
      <c r="CV6" s="633"/>
      <c r="CW6" s="633"/>
      <c r="CX6" s="633"/>
      <c r="CY6" s="634"/>
      <c r="CZ6" s="712">
        <v>1.2</v>
      </c>
      <c r="DA6" s="694"/>
      <c r="DB6" s="694"/>
      <c r="DC6" s="714"/>
      <c r="DD6" s="638" t="s">
        <v>173</v>
      </c>
      <c r="DE6" s="633"/>
      <c r="DF6" s="633"/>
      <c r="DG6" s="633"/>
      <c r="DH6" s="633"/>
      <c r="DI6" s="633"/>
      <c r="DJ6" s="633"/>
      <c r="DK6" s="633"/>
      <c r="DL6" s="633"/>
      <c r="DM6" s="633"/>
      <c r="DN6" s="633"/>
      <c r="DO6" s="633"/>
      <c r="DP6" s="634"/>
      <c r="DQ6" s="638">
        <v>77421</v>
      </c>
      <c r="DR6" s="633"/>
      <c r="DS6" s="633"/>
      <c r="DT6" s="633"/>
      <c r="DU6" s="633"/>
      <c r="DV6" s="633"/>
      <c r="DW6" s="633"/>
      <c r="DX6" s="633"/>
      <c r="DY6" s="633"/>
      <c r="DZ6" s="633"/>
      <c r="EA6" s="633"/>
      <c r="EB6" s="633"/>
      <c r="EC6" s="674"/>
    </row>
    <row r="7" spans="2:143" ht="11.25" customHeight="1" x14ac:dyDescent="0.15">
      <c r="B7" s="629" t="s">
        <v>236</v>
      </c>
      <c r="C7" s="630"/>
      <c r="D7" s="630"/>
      <c r="E7" s="630"/>
      <c r="F7" s="630"/>
      <c r="G7" s="630"/>
      <c r="H7" s="630"/>
      <c r="I7" s="630"/>
      <c r="J7" s="630"/>
      <c r="K7" s="630"/>
      <c r="L7" s="630"/>
      <c r="M7" s="630"/>
      <c r="N7" s="630"/>
      <c r="O7" s="630"/>
      <c r="P7" s="630"/>
      <c r="Q7" s="631"/>
      <c r="R7" s="632">
        <v>609</v>
      </c>
      <c r="S7" s="633"/>
      <c r="T7" s="633"/>
      <c r="U7" s="633"/>
      <c r="V7" s="633"/>
      <c r="W7" s="633"/>
      <c r="X7" s="633"/>
      <c r="Y7" s="634"/>
      <c r="Z7" s="663">
        <v>0</v>
      </c>
      <c r="AA7" s="663"/>
      <c r="AB7" s="663"/>
      <c r="AC7" s="663"/>
      <c r="AD7" s="664">
        <v>609</v>
      </c>
      <c r="AE7" s="664"/>
      <c r="AF7" s="664"/>
      <c r="AG7" s="664"/>
      <c r="AH7" s="664"/>
      <c r="AI7" s="664"/>
      <c r="AJ7" s="664"/>
      <c r="AK7" s="664"/>
      <c r="AL7" s="635">
        <v>0</v>
      </c>
      <c r="AM7" s="636"/>
      <c r="AN7" s="636"/>
      <c r="AO7" s="665"/>
      <c r="AP7" s="629" t="s">
        <v>237</v>
      </c>
      <c r="AQ7" s="630"/>
      <c r="AR7" s="630"/>
      <c r="AS7" s="630"/>
      <c r="AT7" s="630"/>
      <c r="AU7" s="630"/>
      <c r="AV7" s="630"/>
      <c r="AW7" s="630"/>
      <c r="AX7" s="630"/>
      <c r="AY7" s="630"/>
      <c r="AZ7" s="630"/>
      <c r="BA7" s="630"/>
      <c r="BB7" s="630"/>
      <c r="BC7" s="630"/>
      <c r="BD7" s="630"/>
      <c r="BE7" s="630"/>
      <c r="BF7" s="631"/>
      <c r="BG7" s="632">
        <v>204941</v>
      </c>
      <c r="BH7" s="633"/>
      <c r="BI7" s="633"/>
      <c r="BJ7" s="633"/>
      <c r="BK7" s="633"/>
      <c r="BL7" s="633"/>
      <c r="BM7" s="633"/>
      <c r="BN7" s="634"/>
      <c r="BO7" s="663">
        <v>33.200000000000003</v>
      </c>
      <c r="BP7" s="663"/>
      <c r="BQ7" s="663"/>
      <c r="BR7" s="663"/>
      <c r="BS7" s="664" t="s">
        <v>238</v>
      </c>
      <c r="BT7" s="664"/>
      <c r="BU7" s="664"/>
      <c r="BV7" s="664"/>
      <c r="BW7" s="664"/>
      <c r="BX7" s="664"/>
      <c r="BY7" s="664"/>
      <c r="BZ7" s="664"/>
      <c r="CA7" s="664"/>
      <c r="CB7" s="707"/>
      <c r="CD7" s="629" t="s">
        <v>239</v>
      </c>
      <c r="CE7" s="630"/>
      <c r="CF7" s="630"/>
      <c r="CG7" s="630"/>
      <c r="CH7" s="630"/>
      <c r="CI7" s="630"/>
      <c r="CJ7" s="630"/>
      <c r="CK7" s="630"/>
      <c r="CL7" s="630"/>
      <c r="CM7" s="630"/>
      <c r="CN7" s="630"/>
      <c r="CO7" s="630"/>
      <c r="CP7" s="630"/>
      <c r="CQ7" s="631"/>
      <c r="CR7" s="632">
        <v>2484617</v>
      </c>
      <c r="CS7" s="633"/>
      <c r="CT7" s="633"/>
      <c r="CU7" s="633"/>
      <c r="CV7" s="633"/>
      <c r="CW7" s="633"/>
      <c r="CX7" s="633"/>
      <c r="CY7" s="634"/>
      <c r="CZ7" s="663">
        <v>40.1</v>
      </c>
      <c r="DA7" s="663"/>
      <c r="DB7" s="663"/>
      <c r="DC7" s="663"/>
      <c r="DD7" s="638">
        <v>860657</v>
      </c>
      <c r="DE7" s="633"/>
      <c r="DF7" s="633"/>
      <c r="DG7" s="633"/>
      <c r="DH7" s="633"/>
      <c r="DI7" s="633"/>
      <c r="DJ7" s="633"/>
      <c r="DK7" s="633"/>
      <c r="DL7" s="633"/>
      <c r="DM7" s="633"/>
      <c r="DN7" s="633"/>
      <c r="DO7" s="633"/>
      <c r="DP7" s="634"/>
      <c r="DQ7" s="638">
        <v>805011</v>
      </c>
      <c r="DR7" s="633"/>
      <c r="DS7" s="633"/>
      <c r="DT7" s="633"/>
      <c r="DU7" s="633"/>
      <c r="DV7" s="633"/>
      <c r="DW7" s="633"/>
      <c r="DX7" s="633"/>
      <c r="DY7" s="633"/>
      <c r="DZ7" s="633"/>
      <c r="EA7" s="633"/>
      <c r="EB7" s="633"/>
      <c r="EC7" s="674"/>
    </row>
    <row r="8" spans="2:143" ht="11.25" customHeight="1" x14ac:dyDescent="0.15">
      <c r="B8" s="629" t="s">
        <v>240</v>
      </c>
      <c r="C8" s="630"/>
      <c r="D8" s="630"/>
      <c r="E8" s="630"/>
      <c r="F8" s="630"/>
      <c r="G8" s="630"/>
      <c r="H8" s="630"/>
      <c r="I8" s="630"/>
      <c r="J8" s="630"/>
      <c r="K8" s="630"/>
      <c r="L8" s="630"/>
      <c r="M8" s="630"/>
      <c r="N8" s="630"/>
      <c r="O8" s="630"/>
      <c r="P8" s="630"/>
      <c r="Q8" s="631"/>
      <c r="R8" s="632">
        <v>1978</v>
      </c>
      <c r="S8" s="633"/>
      <c r="T8" s="633"/>
      <c r="U8" s="633"/>
      <c r="V8" s="633"/>
      <c r="W8" s="633"/>
      <c r="X8" s="633"/>
      <c r="Y8" s="634"/>
      <c r="Z8" s="663">
        <v>0</v>
      </c>
      <c r="AA8" s="663"/>
      <c r="AB8" s="663"/>
      <c r="AC8" s="663"/>
      <c r="AD8" s="664">
        <v>1978</v>
      </c>
      <c r="AE8" s="664"/>
      <c r="AF8" s="664"/>
      <c r="AG8" s="664"/>
      <c r="AH8" s="664"/>
      <c r="AI8" s="664"/>
      <c r="AJ8" s="664"/>
      <c r="AK8" s="664"/>
      <c r="AL8" s="635">
        <v>0.1</v>
      </c>
      <c r="AM8" s="636"/>
      <c r="AN8" s="636"/>
      <c r="AO8" s="665"/>
      <c r="AP8" s="629" t="s">
        <v>241</v>
      </c>
      <c r="AQ8" s="630"/>
      <c r="AR8" s="630"/>
      <c r="AS8" s="630"/>
      <c r="AT8" s="630"/>
      <c r="AU8" s="630"/>
      <c r="AV8" s="630"/>
      <c r="AW8" s="630"/>
      <c r="AX8" s="630"/>
      <c r="AY8" s="630"/>
      <c r="AZ8" s="630"/>
      <c r="BA8" s="630"/>
      <c r="BB8" s="630"/>
      <c r="BC8" s="630"/>
      <c r="BD8" s="630"/>
      <c r="BE8" s="630"/>
      <c r="BF8" s="631"/>
      <c r="BG8" s="632">
        <v>11194</v>
      </c>
      <c r="BH8" s="633"/>
      <c r="BI8" s="633"/>
      <c r="BJ8" s="633"/>
      <c r="BK8" s="633"/>
      <c r="BL8" s="633"/>
      <c r="BM8" s="633"/>
      <c r="BN8" s="634"/>
      <c r="BO8" s="663">
        <v>1.8</v>
      </c>
      <c r="BP8" s="663"/>
      <c r="BQ8" s="663"/>
      <c r="BR8" s="663"/>
      <c r="BS8" s="638" t="s">
        <v>238</v>
      </c>
      <c r="BT8" s="633"/>
      <c r="BU8" s="633"/>
      <c r="BV8" s="633"/>
      <c r="BW8" s="633"/>
      <c r="BX8" s="633"/>
      <c r="BY8" s="633"/>
      <c r="BZ8" s="633"/>
      <c r="CA8" s="633"/>
      <c r="CB8" s="674"/>
      <c r="CD8" s="629" t="s">
        <v>242</v>
      </c>
      <c r="CE8" s="630"/>
      <c r="CF8" s="630"/>
      <c r="CG8" s="630"/>
      <c r="CH8" s="630"/>
      <c r="CI8" s="630"/>
      <c r="CJ8" s="630"/>
      <c r="CK8" s="630"/>
      <c r="CL8" s="630"/>
      <c r="CM8" s="630"/>
      <c r="CN8" s="630"/>
      <c r="CO8" s="630"/>
      <c r="CP8" s="630"/>
      <c r="CQ8" s="631"/>
      <c r="CR8" s="632">
        <v>1241658</v>
      </c>
      <c r="CS8" s="633"/>
      <c r="CT8" s="633"/>
      <c r="CU8" s="633"/>
      <c r="CV8" s="633"/>
      <c r="CW8" s="633"/>
      <c r="CX8" s="633"/>
      <c r="CY8" s="634"/>
      <c r="CZ8" s="663">
        <v>20</v>
      </c>
      <c r="DA8" s="663"/>
      <c r="DB8" s="663"/>
      <c r="DC8" s="663"/>
      <c r="DD8" s="638">
        <v>71384</v>
      </c>
      <c r="DE8" s="633"/>
      <c r="DF8" s="633"/>
      <c r="DG8" s="633"/>
      <c r="DH8" s="633"/>
      <c r="DI8" s="633"/>
      <c r="DJ8" s="633"/>
      <c r="DK8" s="633"/>
      <c r="DL8" s="633"/>
      <c r="DM8" s="633"/>
      <c r="DN8" s="633"/>
      <c r="DO8" s="633"/>
      <c r="DP8" s="634"/>
      <c r="DQ8" s="638">
        <v>762250</v>
      </c>
      <c r="DR8" s="633"/>
      <c r="DS8" s="633"/>
      <c r="DT8" s="633"/>
      <c r="DU8" s="633"/>
      <c r="DV8" s="633"/>
      <c r="DW8" s="633"/>
      <c r="DX8" s="633"/>
      <c r="DY8" s="633"/>
      <c r="DZ8" s="633"/>
      <c r="EA8" s="633"/>
      <c r="EB8" s="633"/>
      <c r="EC8" s="674"/>
    </row>
    <row r="9" spans="2:143" ht="11.25" customHeight="1" x14ac:dyDescent="0.15">
      <c r="B9" s="629" t="s">
        <v>243</v>
      </c>
      <c r="C9" s="630"/>
      <c r="D9" s="630"/>
      <c r="E9" s="630"/>
      <c r="F9" s="630"/>
      <c r="G9" s="630"/>
      <c r="H9" s="630"/>
      <c r="I9" s="630"/>
      <c r="J9" s="630"/>
      <c r="K9" s="630"/>
      <c r="L9" s="630"/>
      <c r="M9" s="630"/>
      <c r="N9" s="630"/>
      <c r="O9" s="630"/>
      <c r="P9" s="630"/>
      <c r="Q9" s="631"/>
      <c r="R9" s="632">
        <v>2169</v>
      </c>
      <c r="S9" s="633"/>
      <c r="T9" s="633"/>
      <c r="U9" s="633"/>
      <c r="V9" s="633"/>
      <c r="W9" s="633"/>
      <c r="X9" s="633"/>
      <c r="Y9" s="634"/>
      <c r="Z9" s="663">
        <v>0</v>
      </c>
      <c r="AA9" s="663"/>
      <c r="AB9" s="663"/>
      <c r="AC9" s="663"/>
      <c r="AD9" s="664">
        <v>2169</v>
      </c>
      <c r="AE9" s="664"/>
      <c r="AF9" s="664"/>
      <c r="AG9" s="664"/>
      <c r="AH9" s="664"/>
      <c r="AI9" s="664"/>
      <c r="AJ9" s="664"/>
      <c r="AK9" s="664"/>
      <c r="AL9" s="635">
        <v>0.1</v>
      </c>
      <c r="AM9" s="636"/>
      <c r="AN9" s="636"/>
      <c r="AO9" s="665"/>
      <c r="AP9" s="629" t="s">
        <v>244</v>
      </c>
      <c r="AQ9" s="630"/>
      <c r="AR9" s="630"/>
      <c r="AS9" s="630"/>
      <c r="AT9" s="630"/>
      <c r="AU9" s="630"/>
      <c r="AV9" s="630"/>
      <c r="AW9" s="630"/>
      <c r="AX9" s="630"/>
      <c r="AY9" s="630"/>
      <c r="AZ9" s="630"/>
      <c r="BA9" s="630"/>
      <c r="BB9" s="630"/>
      <c r="BC9" s="630"/>
      <c r="BD9" s="630"/>
      <c r="BE9" s="630"/>
      <c r="BF9" s="631"/>
      <c r="BG9" s="632">
        <v>180338</v>
      </c>
      <c r="BH9" s="633"/>
      <c r="BI9" s="633"/>
      <c r="BJ9" s="633"/>
      <c r="BK9" s="633"/>
      <c r="BL9" s="633"/>
      <c r="BM9" s="633"/>
      <c r="BN9" s="634"/>
      <c r="BO9" s="663">
        <v>29.2</v>
      </c>
      <c r="BP9" s="663"/>
      <c r="BQ9" s="663"/>
      <c r="BR9" s="663"/>
      <c r="BS9" s="638" t="s">
        <v>128</v>
      </c>
      <c r="BT9" s="633"/>
      <c r="BU9" s="633"/>
      <c r="BV9" s="633"/>
      <c r="BW9" s="633"/>
      <c r="BX9" s="633"/>
      <c r="BY9" s="633"/>
      <c r="BZ9" s="633"/>
      <c r="CA9" s="633"/>
      <c r="CB9" s="674"/>
      <c r="CD9" s="629" t="s">
        <v>245</v>
      </c>
      <c r="CE9" s="630"/>
      <c r="CF9" s="630"/>
      <c r="CG9" s="630"/>
      <c r="CH9" s="630"/>
      <c r="CI9" s="630"/>
      <c r="CJ9" s="630"/>
      <c r="CK9" s="630"/>
      <c r="CL9" s="630"/>
      <c r="CM9" s="630"/>
      <c r="CN9" s="630"/>
      <c r="CO9" s="630"/>
      <c r="CP9" s="630"/>
      <c r="CQ9" s="631"/>
      <c r="CR9" s="632">
        <v>200790</v>
      </c>
      <c r="CS9" s="633"/>
      <c r="CT9" s="633"/>
      <c r="CU9" s="633"/>
      <c r="CV9" s="633"/>
      <c r="CW9" s="633"/>
      <c r="CX9" s="633"/>
      <c r="CY9" s="634"/>
      <c r="CZ9" s="663">
        <v>3.2</v>
      </c>
      <c r="DA9" s="663"/>
      <c r="DB9" s="663"/>
      <c r="DC9" s="663"/>
      <c r="DD9" s="638">
        <v>2325</v>
      </c>
      <c r="DE9" s="633"/>
      <c r="DF9" s="633"/>
      <c r="DG9" s="633"/>
      <c r="DH9" s="633"/>
      <c r="DI9" s="633"/>
      <c r="DJ9" s="633"/>
      <c r="DK9" s="633"/>
      <c r="DL9" s="633"/>
      <c r="DM9" s="633"/>
      <c r="DN9" s="633"/>
      <c r="DO9" s="633"/>
      <c r="DP9" s="634"/>
      <c r="DQ9" s="638">
        <v>170553</v>
      </c>
      <c r="DR9" s="633"/>
      <c r="DS9" s="633"/>
      <c r="DT9" s="633"/>
      <c r="DU9" s="633"/>
      <c r="DV9" s="633"/>
      <c r="DW9" s="633"/>
      <c r="DX9" s="633"/>
      <c r="DY9" s="633"/>
      <c r="DZ9" s="633"/>
      <c r="EA9" s="633"/>
      <c r="EB9" s="633"/>
      <c r="EC9" s="674"/>
    </row>
    <row r="10" spans="2:143" ht="11.25" customHeight="1" x14ac:dyDescent="0.15">
      <c r="B10" s="629" t="s">
        <v>246</v>
      </c>
      <c r="C10" s="630"/>
      <c r="D10" s="630"/>
      <c r="E10" s="630"/>
      <c r="F10" s="630"/>
      <c r="G10" s="630"/>
      <c r="H10" s="630"/>
      <c r="I10" s="630"/>
      <c r="J10" s="630"/>
      <c r="K10" s="630"/>
      <c r="L10" s="630"/>
      <c r="M10" s="630"/>
      <c r="N10" s="630"/>
      <c r="O10" s="630"/>
      <c r="P10" s="630"/>
      <c r="Q10" s="631"/>
      <c r="R10" s="632" t="s">
        <v>128</v>
      </c>
      <c r="S10" s="633"/>
      <c r="T10" s="633"/>
      <c r="U10" s="633"/>
      <c r="V10" s="633"/>
      <c r="W10" s="633"/>
      <c r="X10" s="633"/>
      <c r="Y10" s="634"/>
      <c r="Z10" s="663" t="s">
        <v>128</v>
      </c>
      <c r="AA10" s="663"/>
      <c r="AB10" s="663"/>
      <c r="AC10" s="663"/>
      <c r="AD10" s="664" t="s">
        <v>238</v>
      </c>
      <c r="AE10" s="664"/>
      <c r="AF10" s="664"/>
      <c r="AG10" s="664"/>
      <c r="AH10" s="664"/>
      <c r="AI10" s="664"/>
      <c r="AJ10" s="664"/>
      <c r="AK10" s="664"/>
      <c r="AL10" s="635" t="s">
        <v>173</v>
      </c>
      <c r="AM10" s="636"/>
      <c r="AN10" s="636"/>
      <c r="AO10" s="665"/>
      <c r="AP10" s="629" t="s">
        <v>247</v>
      </c>
      <c r="AQ10" s="630"/>
      <c r="AR10" s="630"/>
      <c r="AS10" s="630"/>
      <c r="AT10" s="630"/>
      <c r="AU10" s="630"/>
      <c r="AV10" s="630"/>
      <c r="AW10" s="630"/>
      <c r="AX10" s="630"/>
      <c r="AY10" s="630"/>
      <c r="AZ10" s="630"/>
      <c r="BA10" s="630"/>
      <c r="BB10" s="630"/>
      <c r="BC10" s="630"/>
      <c r="BD10" s="630"/>
      <c r="BE10" s="630"/>
      <c r="BF10" s="631"/>
      <c r="BG10" s="632">
        <v>9578</v>
      </c>
      <c r="BH10" s="633"/>
      <c r="BI10" s="633"/>
      <c r="BJ10" s="633"/>
      <c r="BK10" s="633"/>
      <c r="BL10" s="633"/>
      <c r="BM10" s="633"/>
      <c r="BN10" s="634"/>
      <c r="BO10" s="663">
        <v>1.5</v>
      </c>
      <c r="BP10" s="663"/>
      <c r="BQ10" s="663"/>
      <c r="BR10" s="663"/>
      <c r="BS10" s="638" t="s">
        <v>238</v>
      </c>
      <c r="BT10" s="633"/>
      <c r="BU10" s="633"/>
      <c r="BV10" s="633"/>
      <c r="BW10" s="633"/>
      <c r="BX10" s="633"/>
      <c r="BY10" s="633"/>
      <c r="BZ10" s="633"/>
      <c r="CA10" s="633"/>
      <c r="CB10" s="674"/>
      <c r="CD10" s="629" t="s">
        <v>248</v>
      </c>
      <c r="CE10" s="630"/>
      <c r="CF10" s="630"/>
      <c r="CG10" s="630"/>
      <c r="CH10" s="630"/>
      <c r="CI10" s="630"/>
      <c r="CJ10" s="630"/>
      <c r="CK10" s="630"/>
      <c r="CL10" s="630"/>
      <c r="CM10" s="630"/>
      <c r="CN10" s="630"/>
      <c r="CO10" s="630"/>
      <c r="CP10" s="630"/>
      <c r="CQ10" s="631"/>
      <c r="CR10" s="632">
        <v>10000</v>
      </c>
      <c r="CS10" s="633"/>
      <c r="CT10" s="633"/>
      <c r="CU10" s="633"/>
      <c r="CV10" s="633"/>
      <c r="CW10" s="633"/>
      <c r="CX10" s="633"/>
      <c r="CY10" s="634"/>
      <c r="CZ10" s="663">
        <v>0.2</v>
      </c>
      <c r="DA10" s="663"/>
      <c r="DB10" s="663"/>
      <c r="DC10" s="663"/>
      <c r="DD10" s="638" t="s">
        <v>128</v>
      </c>
      <c r="DE10" s="633"/>
      <c r="DF10" s="633"/>
      <c r="DG10" s="633"/>
      <c r="DH10" s="633"/>
      <c r="DI10" s="633"/>
      <c r="DJ10" s="633"/>
      <c r="DK10" s="633"/>
      <c r="DL10" s="633"/>
      <c r="DM10" s="633"/>
      <c r="DN10" s="633"/>
      <c r="DO10" s="633"/>
      <c r="DP10" s="634"/>
      <c r="DQ10" s="638" t="s">
        <v>238</v>
      </c>
      <c r="DR10" s="633"/>
      <c r="DS10" s="633"/>
      <c r="DT10" s="633"/>
      <c r="DU10" s="633"/>
      <c r="DV10" s="633"/>
      <c r="DW10" s="633"/>
      <c r="DX10" s="633"/>
      <c r="DY10" s="633"/>
      <c r="DZ10" s="633"/>
      <c r="EA10" s="633"/>
      <c r="EB10" s="633"/>
      <c r="EC10" s="674"/>
    </row>
    <row r="11" spans="2:143" ht="11.25" customHeight="1" x14ac:dyDescent="0.15">
      <c r="B11" s="629" t="s">
        <v>249</v>
      </c>
      <c r="C11" s="630"/>
      <c r="D11" s="630"/>
      <c r="E11" s="630"/>
      <c r="F11" s="630"/>
      <c r="G11" s="630"/>
      <c r="H11" s="630"/>
      <c r="I11" s="630"/>
      <c r="J11" s="630"/>
      <c r="K11" s="630"/>
      <c r="L11" s="630"/>
      <c r="M11" s="630"/>
      <c r="N11" s="630"/>
      <c r="O11" s="630"/>
      <c r="P11" s="630"/>
      <c r="Q11" s="631"/>
      <c r="R11" s="632">
        <v>133224</v>
      </c>
      <c r="S11" s="633"/>
      <c r="T11" s="633"/>
      <c r="U11" s="633"/>
      <c r="V11" s="633"/>
      <c r="W11" s="633"/>
      <c r="X11" s="633"/>
      <c r="Y11" s="634"/>
      <c r="Z11" s="635">
        <v>2.1</v>
      </c>
      <c r="AA11" s="636"/>
      <c r="AB11" s="636"/>
      <c r="AC11" s="637"/>
      <c r="AD11" s="638">
        <v>133224</v>
      </c>
      <c r="AE11" s="633"/>
      <c r="AF11" s="633"/>
      <c r="AG11" s="633"/>
      <c r="AH11" s="633"/>
      <c r="AI11" s="633"/>
      <c r="AJ11" s="633"/>
      <c r="AK11" s="634"/>
      <c r="AL11" s="635">
        <v>4.5</v>
      </c>
      <c r="AM11" s="636"/>
      <c r="AN11" s="636"/>
      <c r="AO11" s="665"/>
      <c r="AP11" s="629" t="s">
        <v>250</v>
      </c>
      <c r="AQ11" s="630"/>
      <c r="AR11" s="630"/>
      <c r="AS11" s="630"/>
      <c r="AT11" s="630"/>
      <c r="AU11" s="630"/>
      <c r="AV11" s="630"/>
      <c r="AW11" s="630"/>
      <c r="AX11" s="630"/>
      <c r="AY11" s="630"/>
      <c r="AZ11" s="630"/>
      <c r="BA11" s="630"/>
      <c r="BB11" s="630"/>
      <c r="BC11" s="630"/>
      <c r="BD11" s="630"/>
      <c r="BE11" s="630"/>
      <c r="BF11" s="631"/>
      <c r="BG11" s="632">
        <v>3831</v>
      </c>
      <c r="BH11" s="633"/>
      <c r="BI11" s="633"/>
      <c r="BJ11" s="633"/>
      <c r="BK11" s="633"/>
      <c r="BL11" s="633"/>
      <c r="BM11" s="633"/>
      <c r="BN11" s="634"/>
      <c r="BO11" s="663">
        <v>0.6</v>
      </c>
      <c r="BP11" s="663"/>
      <c r="BQ11" s="663"/>
      <c r="BR11" s="663"/>
      <c r="BS11" s="638" t="s">
        <v>128</v>
      </c>
      <c r="BT11" s="633"/>
      <c r="BU11" s="633"/>
      <c r="BV11" s="633"/>
      <c r="BW11" s="633"/>
      <c r="BX11" s="633"/>
      <c r="BY11" s="633"/>
      <c r="BZ11" s="633"/>
      <c r="CA11" s="633"/>
      <c r="CB11" s="674"/>
      <c r="CD11" s="629" t="s">
        <v>251</v>
      </c>
      <c r="CE11" s="630"/>
      <c r="CF11" s="630"/>
      <c r="CG11" s="630"/>
      <c r="CH11" s="630"/>
      <c r="CI11" s="630"/>
      <c r="CJ11" s="630"/>
      <c r="CK11" s="630"/>
      <c r="CL11" s="630"/>
      <c r="CM11" s="630"/>
      <c r="CN11" s="630"/>
      <c r="CO11" s="630"/>
      <c r="CP11" s="630"/>
      <c r="CQ11" s="631"/>
      <c r="CR11" s="632">
        <v>374332</v>
      </c>
      <c r="CS11" s="633"/>
      <c r="CT11" s="633"/>
      <c r="CU11" s="633"/>
      <c r="CV11" s="633"/>
      <c r="CW11" s="633"/>
      <c r="CX11" s="633"/>
      <c r="CY11" s="634"/>
      <c r="CZ11" s="663">
        <v>6</v>
      </c>
      <c r="DA11" s="663"/>
      <c r="DB11" s="663"/>
      <c r="DC11" s="663"/>
      <c r="DD11" s="638">
        <v>46654</v>
      </c>
      <c r="DE11" s="633"/>
      <c r="DF11" s="633"/>
      <c r="DG11" s="633"/>
      <c r="DH11" s="633"/>
      <c r="DI11" s="633"/>
      <c r="DJ11" s="633"/>
      <c r="DK11" s="633"/>
      <c r="DL11" s="633"/>
      <c r="DM11" s="633"/>
      <c r="DN11" s="633"/>
      <c r="DO11" s="633"/>
      <c r="DP11" s="634"/>
      <c r="DQ11" s="638">
        <v>218889</v>
      </c>
      <c r="DR11" s="633"/>
      <c r="DS11" s="633"/>
      <c r="DT11" s="633"/>
      <c r="DU11" s="633"/>
      <c r="DV11" s="633"/>
      <c r="DW11" s="633"/>
      <c r="DX11" s="633"/>
      <c r="DY11" s="633"/>
      <c r="DZ11" s="633"/>
      <c r="EA11" s="633"/>
      <c r="EB11" s="633"/>
      <c r="EC11" s="674"/>
    </row>
    <row r="12" spans="2:143" ht="11.25" customHeight="1" x14ac:dyDescent="0.15">
      <c r="B12" s="629" t="s">
        <v>252</v>
      </c>
      <c r="C12" s="630"/>
      <c r="D12" s="630"/>
      <c r="E12" s="630"/>
      <c r="F12" s="630"/>
      <c r="G12" s="630"/>
      <c r="H12" s="630"/>
      <c r="I12" s="630"/>
      <c r="J12" s="630"/>
      <c r="K12" s="630"/>
      <c r="L12" s="630"/>
      <c r="M12" s="630"/>
      <c r="N12" s="630"/>
      <c r="O12" s="630"/>
      <c r="P12" s="630"/>
      <c r="Q12" s="631"/>
      <c r="R12" s="632" t="s">
        <v>128</v>
      </c>
      <c r="S12" s="633"/>
      <c r="T12" s="633"/>
      <c r="U12" s="633"/>
      <c r="V12" s="633"/>
      <c r="W12" s="633"/>
      <c r="X12" s="633"/>
      <c r="Y12" s="634"/>
      <c r="Z12" s="663" t="s">
        <v>128</v>
      </c>
      <c r="AA12" s="663"/>
      <c r="AB12" s="663"/>
      <c r="AC12" s="663"/>
      <c r="AD12" s="664" t="s">
        <v>238</v>
      </c>
      <c r="AE12" s="664"/>
      <c r="AF12" s="664"/>
      <c r="AG12" s="664"/>
      <c r="AH12" s="664"/>
      <c r="AI12" s="664"/>
      <c r="AJ12" s="664"/>
      <c r="AK12" s="664"/>
      <c r="AL12" s="635" t="s">
        <v>128</v>
      </c>
      <c r="AM12" s="636"/>
      <c r="AN12" s="636"/>
      <c r="AO12" s="665"/>
      <c r="AP12" s="629" t="s">
        <v>253</v>
      </c>
      <c r="AQ12" s="630"/>
      <c r="AR12" s="630"/>
      <c r="AS12" s="630"/>
      <c r="AT12" s="630"/>
      <c r="AU12" s="630"/>
      <c r="AV12" s="630"/>
      <c r="AW12" s="630"/>
      <c r="AX12" s="630"/>
      <c r="AY12" s="630"/>
      <c r="AZ12" s="630"/>
      <c r="BA12" s="630"/>
      <c r="BB12" s="630"/>
      <c r="BC12" s="630"/>
      <c r="BD12" s="630"/>
      <c r="BE12" s="630"/>
      <c r="BF12" s="631"/>
      <c r="BG12" s="632">
        <v>338776</v>
      </c>
      <c r="BH12" s="633"/>
      <c r="BI12" s="633"/>
      <c r="BJ12" s="633"/>
      <c r="BK12" s="633"/>
      <c r="BL12" s="633"/>
      <c r="BM12" s="633"/>
      <c r="BN12" s="634"/>
      <c r="BO12" s="663">
        <v>54.8</v>
      </c>
      <c r="BP12" s="663"/>
      <c r="BQ12" s="663"/>
      <c r="BR12" s="663"/>
      <c r="BS12" s="638" t="s">
        <v>128</v>
      </c>
      <c r="BT12" s="633"/>
      <c r="BU12" s="633"/>
      <c r="BV12" s="633"/>
      <c r="BW12" s="633"/>
      <c r="BX12" s="633"/>
      <c r="BY12" s="633"/>
      <c r="BZ12" s="633"/>
      <c r="CA12" s="633"/>
      <c r="CB12" s="674"/>
      <c r="CD12" s="629" t="s">
        <v>254</v>
      </c>
      <c r="CE12" s="630"/>
      <c r="CF12" s="630"/>
      <c r="CG12" s="630"/>
      <c r="CH12" s="630"/>
      <c r="CI12" s="630"/>
      <c r="CJ12" s="630"/>
      <c r="CK12" s="630"/>
      <c r="CL12" s="630"/>
      <c r="CM12" s="630"/>
      <c r="CN12" s="630"/>
      <c r="CO12" s="630"/>
      <c r="CP12" s="630"/>
      <c r="CQ12" s="631"/>
      <c r="CR12" s="632">
        <v>424081</v>
      </c>
      <c r="CS12" s="633"/>
      <c r="CT12" s="633"/>
      <c r="CU12" s="633"/>
      <c r="CV12" s="633"/>
      <c r="CW12" s="633"/>
      <c r="CX12" s="633"/>
      <c r="CY12" s="634"/>
      <c r="CZ12" s="663">
        <v>6.8</v>
      </c>
      <c r="DA12" s="663"/>
      <c r="DB12" s="663"/>
      <c r="DC12" s="663"/>
      <c r="DD12" s="638">
        <v>27814</v>
      </c>
      <c r="DE12" s="633"/>
      <c r="DF12" s="633"/>
      <c r="DG12" s="633"/>
      <c r="DH12" s="633"/>
      <c r="DI12" s="633"/>
      <c r="DJ12" s="633"/>
      <c r="DK12" s="633"/>
      <c r="DL12" s="633"/>
      <c r="DM12" s="633"/>
      <c r="DN12" s="633"/>
      <c r="DO12" s="633"/>
      <c r="DP12" s="634"/>
      <c r="DQ12" s="638">
        <v>382622</v>
      </c>
      <c r="DR12" s="633"/>
      <c r="DS12" s="633"/>
      <c r="DT12" s="633"/>
      <c r="DU12" s="633"/>
      <c r="DV12" s="633"/>
      <c r="DW12" s="633"/>
      <c r="DX12" s="633"/>
      <c r="DY12" s="633"/>
      <c r="DZ12" s="633"/>
      <c r="EA12" s="633"/>
      <c r="EB12" s="633"/>
      <c r="EC12" s="674"/>
    </row>
    <row r="13" spans="2:143" ht="11.25" customHeight="1" x14ac:dyDescent="0.15">
      <c r="B13" s="629" t="s">
        <v>255</v>
      </c>
      <c r="C13" s="630"/>
      <c r="D13" s="630"/>
      <c r="E13" s="630"/>
      <c r="F13" s="630"/>
      <c r="G13" s="630"/>
      <c r="H13" s="630"/>
      <c r="I13" s="630"/>
      <c r="J13" s="630"/>
      <c r="K13" s="630"/>
      <c r="L13" s="630"/>
      <c r="M13" s="630"/>
      <c r="N13" s="630"/>
      <c r="O13" s="630"/>
      <c r="P13" s="630"/>
      <c r="Q13" s="631"/>
      <c r="R13" s="632" t="s">
        <v>238</v>
      </c>
      <c r="S13" s="633"/>
      <c r="T13" s="633"/>
      <c r="U13" s="633"/>
      <c r="V13" s="633"/>
      <c r="W13" s="633"/>
      <c r="X13" s="633"/>
      <c r="Y13" s="634"/>
      <c r="Z13" s="663" t="s">
        <v>238</v>
      </c>
      <c r="AA13" s="663"/>
      <c r="AB13" s="663"/>
      <c r="AC13" s="663"/>
      <c r="AD13" s="664" t="s">
        <v>238</v>
      </c>
      <c r="AE13" s="664"/>
      <c r="AF13" s="664"/>
      <c r="AG13" s="664"/>
      <c r="AH13" s="664"/>
      <c r="AI13" s="664"/>
      <c r="AJ13" s="664"/>
      <c r="AK13" s="664"/>
      <c r="AL13" s="635" t="s">
        <v>238</v>
      </c>
      <c r="AM13" s="636"/>
      <c r="AN13" s="636"/>
      <c r="AO13" s="665"/>
      <c r="AP13" s="629" t="s">
        <v>256</v>
      </c>
      <c r="AQ13" s="630"/>
      <c r="AR13" s="630"/>
      <c r="AS13" s="630"/>
      <c r="AT13" s="630"/>
      <c r="AU13" s="630"/>
      <c r="AV13" s="630"/>
      <c r="AW13" s="630"/>
      <c r="AX13" s="630"/>
      <c r="AY13" s="630"/>
      <c r="AZ13" s="630"/>
      <c r="BA13" s="630"/>
      <c r="BB13" s="630"/>
      <c r="BC13" s="630"/>
      <c r="BD13" s="630"/>
      <c r="BE13" s="630"/>
      <c r="BF13" s="631"/>
      <c r="BG13" s="632">
        <v>330657</v>
      </c>
      <c r="BH13" s="633"/>
      <c r="BI13" s="633"/>
      <c r="BJ13" s="633"/>
      <c r="BK13" s="633"/>
      <c r="BL13" s="633"/>
      <c r="BM13" s="633"/>
      <c r="BN13" s="634"/>
      <c r="BO13" s="663">
        <v>53.5</v>
      </c>
      <c r="BP13" s="663"/>
      <c r="BQ13" s="663"/>
      <c r="BR13" s="663"/>
      <c r="BS13" s="638" t="s">
        <v>128</v>
      </c>
      <c r="BT13" s="633"/>
      <c r="BU13" s="633"/>
      <c r="BV13" s="633"/>
      <c r="BW13" s="633"/>
      <c r="BX13" s="633"/>
      <c r="BY13" s="633"/>
      <c r="BZ13" s="633"/>
      <c r="CA13" s="633"/>
      <c r="CB13" s="674"/>
      <c r="CD13" s="629" t="s">
        <v>257</v>
      </c>
      <c r="CE13" s="630"/>
      <c r="CF13" s="630"/>
      <c r="CG13" s="630"/>
      <c r="CH13" s="630"/>
      <c r="CI13" s="630"/>
      <c r="CJ13" s="630"/>
      <c r="CK13" s="630"/>
      <c r="CL13" s="630"/>
      <c r="CM13" s="630"/>
      <c r="CN13" s="630"/>
      <c r="CO13" s="630"/>
      <c r="CP13" s="630"/>
      <c r="CQ13" s="631"/>
      <c r="CR13" s="632">
        <v>292864</v>
      </c>
      <c r="CS13" s="633"/>
      <c r="CT13" s="633"/>
      <c r="CU13" s="633"/>
      <c r="CV13" s="633"/>
      <c r="CW13" s="633"/>
      <c r="CX13" s="633"/>
      <c r="CY13" s="634"/>
      <c r="CZ13" s="663">
        <v>4.7</v>
      </c>
      <c r="DA13" s="663"/>
      <c r="DB13" s="663"/>
      <c r="DC13" s="663"/>
      <c r="DD13" s="638">
        <v>89832</v>
      </c>
      <c r="DE13" s="633"/>
      <c r="DF13" s="633"/>
      <c r="DG13" s="633"/>
      <c r="DH13" s="633"/>
      <c r="DI13" s="633"/>
      <c r="DJ13" s="633"/>
      <c r="DK13" s="633"/>
      <c r="DL13" s="633"/>
      <c r="DM13" s="633"/>
      <c r="DN13" s="633"/>
      <c r="DO13" s="633"/>
      <c r="DP13" s="634"/>
      <c r="DQ13" s="638">
        <v>205663</v>
      </c>
      <c r="DR13" s="633"/>
      <c r="DS13" s="633"/>
      <c r="DT13" s="633"/>
      <c r="DU13" s="633"/>
      <c r="DV13" s="633"/>
      <c r="DW13" s="633"/>
      <c r="DX13" s="633"/>
      <c r="DY13" s="633"/>
      <c r="DZ13" s="633"/>
      <c r="EA13" s="633"/>
      <c r="EB13" s="633"/>
      <c r="EC13" s="674"/>
    </row>
    <row r="14" spans="2:143" ht="11.25" customHeight="1" x14ac:dyDescent="0.15">
      <c r="B14" s="629" t="s">
        <v>258</v>
      </c>
      <c r="C14" s="630"/>
      <c r="D14" s="630"/>
      <c r="E14" s="630"/>
      <c r="F14" s="630"/>
      <c r="G14" s="630"/>
      <c r="H14" s="630"/>
      <c r="I14" s="630"/>
      <c r="J14" s="630"/>
      <c r="K14" s="630"/>
      <c r="L14" s="630"/>
      <c r="M14" s="630"/>
      <c r="N14" s="630"/>
      <c r="O14" s="630"/>
      <c r="P14" s="630"/>
      <c r="Q14" s="631"/>
      <c r="R14" s="632" t="s">
        <v>128</v>
      </c>
      <c r="S14" s="633"/>
      <c r="T14" s="633"/>
      <c r="U14" s="633"/>
      <c r="V14" s="633"/>
      <c r="W14" s="633"/>
      <c r="X14" s="633"/>
      <c r="Y14" s="634"/>
      <c r="Z14" s="663" t="s">
        <v>128</v>
      </c>
      <c r="AA14" s="663"/>
      <c r="AB14" s="663"/>
      <c r="AC14" s="663"/>
      <c r="AD14" s="664" t="s">
        <v>238</v>
      </c>
      <c r="AE14" s="664"/>
      <c r="AF14" s="664"/>
      <c r="AG14" s="664"/>
      <c r="AH14" s="664"/>
      <c r="AI14" s="664"/>
      <c r="AJ14" s="664"/>
      <c r="AK14" s="664"/>
      <c r="AL14" s="635" t="s">
        <v>173</v>
      </c>
      <c r="AM14" s="636"/>
      <c r="AN14" s="636"/>
      <c r="AO14" s="665"/>
      <c r="AP14" s="629" t="s">
        <v>259</v>
      </c>
      <c r="AQ14" s="630"/>
      <c r="AR14" s="630"/>
      <c r="AS14" s="630"/>
      <c r="AT14" s="630"/>
      <c r="AU14" s="630"/>
      <c r="AV14" s="630"/>
      <c r="AW14" s="630"/>
      <c r="AX14" s="630"/>
      <c r="AY14" s="630"/>
      <c r="AZ14" s="630"/>
      <c r="BA14" s="630"/>
      <c r="BB14" s="630"/>
      <c r="BC14" s="630"/>
      <c r="BD14" s="630"/>
      <c r="BE14" s="630"/>
      <c r="BF14" s="631"/>
      <c r="BG14" s="632">
        <v>25862</v>
      </c>
      <c r="BH14" s="633"/>
      <c r="BI14" s="633"/>
      <c r="BJ14" s="633"/>
      <c r="BK14" s="633"/>
      <c r="BL14" s="633"/>
      <c r="BM14" s="633"/>
      <c r="BN14" s="634"/>
      <c r="BO14" s="663">
        <v>4.2</v>
      </c>
      <c r="BP14" s="663"/>
      <c r="BQ14" s="663"/>
      <c r="BR14" s="663"/>
      <c r="BS14" s="638" t="s">
        <v>128</v>
      </c>
      <c r="BT14" s="633"/>
      <c r="BU14" s="633"/>
      <c r="BV14" s="633"/>
      <c r="BW14" s="633"/>
      <c r="BX14" s="633"/>
      <c r="BY14" s="633"/>
      <c r="BZ14" s="633"/>
      <c r="CA14" s="633"/>
      <c r="CB14" s="674"/>
      <c r="CD14" s="629" t="s">
        <v>260</v>
      </c>
      <c r="CE14" s="630"/>
      <c r="CF14" s="630"/>
      <c r="CG14" s="630"/>
      <c r="CH14" s="630"/>
      <c r="CI14" s="630"/>
      <c r="CJ14" s="630"/>
      <c r="CK14" s="630"/>
      <c r="CL14" s="630"/>
      <c r="CM14" s="630"/>
      <c r="CN14" s="630"/>
      <c r="CO14" s="630"/>
      <c r="CP14" s="630"/>
      <c r="CQ14" s="631"/>
      <c r="CR14" s="632">
        <v>150762</v>
      </c>
      <c r="CS14" s="633"/>
      <c r="CT14" s="633"/>
      <c r="CU14" s="633"/>
      <c r="CV14" s="633"/>
      <c r="CW14" s="633"/>
      <c r="CX14" s="633"/>
      <c r="CY14" s="634"/>
      <c r="CZ14" s="663">
        <v>2.4</v>
      </c>
      <c r="DA14" s="663"/>
      <c r="DB14" s="663"/>
      <c r="DC14" s="663"/>
      <c r="DD14" s="638">
        <v>5412</v>
      </c>
      <c r="DE14" s="633"/>
      <c r="DF14" s="633"/>
      <c r="DG14" s="633"/>
      <c r="DH14" s="633"/>
      <c r="DI14" s="633"/>
      <c r="DJ14" s="633"/>
      <c r="DK14" s="633"/>
      <c r="DL14" s="633"/>
      <c r="DM14" s="633"/>
      <c r="DN14" s="633"/>
      <c r="DO14" s="633"/>
      <c r="DP14" s="634"/>
      <c r="DQ14" s="638">
        <v>132441</v>
      </c>
      <c r="DR14" s="633"/>
      <c r="DS14" s="633"/>
      <c r="DT14" s="633"/>
      <c r="DU14" s="633"/>
      <c r="DV14" s="633"/>
      <c r="DW14" s="633"/>
      <c r="DX14" s="633"/>
      <c r="DY14" s="633"/>
      <c r="DZ14" s="633"/>
      <c r="EA14" s="633"/>
      <c r="EB14" s="633"/>
      <c r="EC14" s="674"/>
    </row>
    <row r="15" spans="2:143" ht="11.25" customHeight="1" x14ac:dyDescent="0.15">
      <c r="B15" s="629" t="s">
        <v>261</v>
      </c>
      <c r="C15" s="630"/>
      <c r="D15" s="630"/>
      <c r="E15" s="630"/>
      <c r="F15" s="630"/>
      <c r="G15" s="630"/>
      <c r="H15" s="630"/>
      <c r="I15" s="630"/>
      <c r="J15" s="630"/>
      <c r="K15" s="630"/>
      <c r="L15" s="630"/>
      <c r="M15" s="630"/>
      <c r="N15" s="630"/>
      <c r="O15" s="630"/>
      <c r="P15" s="630"/>
      <c r="Q15" s="631"/>
      <c r="R15" s="632" t="s">
        <v>238</v>
      </c>
      <c r="S15" s="633"/>
      <c r="T15" s="633"/>
      <c r="U15" s="633"/>
      <c r="V15" s="633"/>
      <c r="W15" s="633"/>
      <c r="X15" s="633"/>
      <c r="Y15" s="634"/>
      <c r="Z15" s="663" t="s">
        <v>128</v>
      </c>
      <c r="AA15" s="663"/>
      <c r="AB15" s="663"/>
      <c r="AC15" s="663"/>
      <c r="AD15" s="664" t="s">
        <v>128</v>
      </c>
      <c r="AE15" s="664"/>
      <c r="AF15" s="664"/>
      <c r="AG15" s="664"/>
      <c r="AH15" s="664"/>
      <c r="AI15" s="664"/>
      <c r="AJ15" s="664"/>
      <c r="AK15" s="664"/>
      <c r="AL15" s="635" t="s">
        <v>238</v>
      </c>
      <c r="AM15" s="636"/>
      <c r="AN15" s="636"/>
      <c r="AO15" s="665"/>
      <c r="AP15" s="629" t="s">
        <v>262</v>
      </c>
      <c r="AQ15" s="630"/>
      <c r="AR15" s="630"/>
      <c r="AS15" s="630"/>
      <c r="AT15" s="630"/>
      <c r="AU15" s="630"/>
      <c r="AV15" s="630"/>
      <c r="AW15" s="630"/>
      <c r="AX15" s="630"/>
      <c r="AY15" s="630"/>
      <c r="AZ15" s="630"/>
      <c r="BA15" s="630"/>
      <c r="BB15" s="630"/>
      <c r="BC15" s="630"/>
      <c r="BD15" s="630"/>
      <c r="BE15" s="630"/>
      <c r="BF15" s="631"/>
      <c r="BG15" s="632">
        <v>23518</v>
      </c>
      <c r="BH15" s="633"/>
      <c r="BI15" s="633"/>
      <c r="BJ15" s="633"/>
      <c r="BK15" s="633"/>
      <c r="BL15" s="633"/>
      <c r="BM15" s="633"/>
      <c r="BN15" s="634"/>
      <c r="BO15" s="663">
        <v>3.8</v>
      </c>
      <c r="BP15" s="663"/>
      <c r="BQ15" s="663"/>
      <c r="BR15" s="663"/>
      <c r="BS15" s="638" t="s">
        <v>238</v>
      </c>
      <c r="BT15" s="633"/>
      <c r="BU15" s="633"/>
      <c r="BV15" s="633"/>
      <c r="BW15" s="633"/>
      <c r="BX15" s="633"/>
      <c r="BY15" s="633"/>
      <c r="BZ15" s="633"/>
      <c r="CA15" s="633"/>
      <c r="CB15" s="674"/>
      <c r="CD15" s="629" t="s">
        <v>263</v>
      </c>
      <c r="CE15" s="630"/>
      <c r="CF15" s="630"/>
      <c r="CG15" s="630"/>
      <c r="CH15" s="630"/>
      <c r="CI15" s="630"/>
      <c r="CJ15" s="630"/>
      <c r="CK15" s="630"/>
      <c r="CL15" s="630"/>
      <c r="CM15" s="630"/>
      <c r="CN15" s="630"/>
      <c r="CO15" s="630"/>
      <c r="CP15" s="630"/>
      <c r="CQ15" s="631"/>
      <c r="CR15" s="632">
        <v>437691</v>
      </c>
      <c r="CS15" s="633"/>
      <c r="CT15" s="633"/>
      <c r="CU15" s="633"/>
      <c r="CV15" s="633"/>
      <c r="CW15" s="633"/>
      <c r="CX15" s="633"/>
      <c r="CY15" s="634"/>
      <c r="CZ15" s="663">
        <v>7.1</v>
      </c>
      <c r="DA15" s="663"/>
      <c r="DB15" s="663"/>
      <c r="DC15" s="663"/>
      <c r="DD15" s="638">
        <v>121054</v>
      </c>
      <c r="DE15" s="633"/>
      <c r="DF15" s="633"/>
      <c r="DG15" s="633"/>
      <c r="DH15" s="633"/>
      <c r="DI15" s="633"/>
      <c r="DJ15" s="633"/>
      <c r="DK15" s="633"/>
      <c r="DL15" s="633"/>
      <c r="DM15" s="633"/>
      <c r="DN15" s="633"/>
      <c r="DO15" s="633"/>
      <c r="DP15" s="634"/>
      <c r="DQ15" s="638">
        <v>274514</v>
      </c>
      <c r="DR15" s="633"/>
      <c r="DS15" s="633"/>
      <c r="DT15" s="633"/>
      <c r="DU15" s="633"/>
      <c r="DV15" s="633"/>
      <c r="DW15" s="633"/>
      <c r="DX15" s="633"/>
      <c r="DY15" s="633"/>
      <c r="DZ15" s="633"/>
      <c r="EA15" s="633"/>
      <c r="EB15" s="633"/>
      <c r="EC15" s="674"/>
    </row>
    <row r="16" spans="2:143" ht="11.25" customHeight="1" x14ac:dyDescent="0.15">
      <c r="B16" s="629" t="s">
        <v>264</v>
      </c>
      <c r="C16" s="630"/>
      <c r="D16" s="630"/>
      <c r="E16" s="630"/>
      <c r="F16" s="630"/>
      <c r="G16" s="630"/>
      <c r="H16" s="630"/>
      <c r="I16" s="630"/>
      <c r="J16" s="630"/>
      <c r="K16" s="630"/>
      <c r="L16" s="630"/>
      <c r="M16" s="630"/>
      <c r="N16" s="630"/>
      <c r="O16" s="630"/>
      <c r="P16" s="630"/>
      <c r="Q16" s="631"/>
      <c r="R16" s="632">
        <v>3087</v>
      </c>
      <c r="S16" s="633"/>
      <c r="T16" s="633"/>
      <c r="U16" s="633"/>
      <c r="V16" s="633"/>
      <c r="W16" s="633"/>
      <c r="X16" s="633"/>
      <c r="Y16" s="634"/>
      <c r="Z16" s="663">
        <v>0</v>
      </c>
      <c r="AA16" s="663"/>
      <c r="AB16" s="663"/>
      <c r="AC16" s="663"/>
      <c r="AD16" s="664">
        <v>3087</v>
      </c>
      <c r="AE16" s="664"/>
      <c r="AF16" s="664"/>
      <c r="AG16" s="664"/>
      <c r="AH16" s="664"/>
      <c r="AI16" s="664"/>
      <c r="AJ16" s="664"/>
      <c r="AK16" s="664"/>
      <c r="AL16" s="635">
        <v>0.1</v>
      </c>
      <c r="AM16" s="636"/>
      <c r="AN16" s="636"/>
      <c r="AO16" s="665"/>
      <c r="AP16" s="629" t="s">
        <v>265</v>
      </c>
      <c r="AQ16" s="630"/>
      <c r="AR16" s="630"/>
      <c r="AS16" s="630"/>
      <c r="AT16" s="630"/>
      <c r="AU16" s="630"/>
      <c r="AV16" s="630"/>
      <c r="AW16" s="630"/>
      <c r="AX16" s="630"/>
      <c r="AY16" s="630"/>
      <c r="AZ16" s="630"/>
      <c r="BA16" s="630"/>
      <c r="BB16" s="630"/>
      <c r="BC16" s="630"/>
      <c r="BD16" s="630"/>
      <c r="BE16" s="630"/>
      <c r="BF16" s="631"/>
      <c r="BG16" s="632" t="s">
        <v>173</v>
      </c>
      <c r="BH16" s="633"/>
      <c r="BI16" s="633"/>
      <c r="BJ16" s="633"/>
      <c r="BK16" s="633"/>
      <c r="BL16" s="633"/>
      <c r="BM16" s="633"/>
      <c r="BN16" s="634"/>
      <c r="BO16" s="663" t="s">
        <v>128</v>
      </c>
      <c r="BP16" s="663"/>
      <c r="BQ16" s="663"/>
      <c r="BR16" s="663"/>
      <c r="BS16" s="638" t="s">
        <v>128</v>
      </c>
      <c r="BT16" s="633"/>
      <c r="BU16" s="633"/>
      <c r="BV16" s="633"/>
      <c r="BW16" s="633"/>
      <c r="BX16" s="633"/>
      <c r="BY16" s="633"/>
      <c r="BZ16" s="633"/>
      <c r="CA16" s="633"/>
      <c r="CB16" s="674"/>
      <c r="CD16" s="629" t="s">
        <v>266</v>
      </c>
      <c r="CE16" s="630"/>
      <c r="CF16" s="630"/>
      <c r="CG16" s="630"/>
      <c r="CH16" s="630"/>
      <c r="CI16" s="630"/>
      <c r="CJ16" s="630"/>
      <c r="CK16" s="630"/>
      <c r="CL16" s="630"/>
      <c r="CM16" s="630"/>
      <c r="CN16" s="630"/>
      <c r="CO16" s="630"/>
      <c r="CP16" s="630"/>
      <c r="CQ16" s="631"/>
      <c r="CR16" s="632">
        <v>7903</v>
      </c>
      <c r="CS16" s="633"/>
      <c r="CT16" s="633"/>
      <c r="CU16" s="633"/>
      <c r="CV16" s="633"/>
      <c r="CW16" s="633"/>
      <c r="CX16" s="633"/>
      <c r="CY16" s="634"/>
      <c r="CZ16" s="663">
        <v>0.1</v>
      </c>
      <c r="DA16" s="663"/>
      <c r="DB16" s="663"/>
      <c r="DC16" s="663"/>
      <c r="DD16" s="638" t="s">
        <v>128</v>
      </c>
      <c r="DE16" s="633"/>
      <c r="DF16" s="633"/>
      <c r="DG16" s="633"/>
      <c r="DH16" s="633"/>
      <c r="DI16" s="633"/>
      <c r="DJ16" s="633"/>
      <c r="DK16" s="633"/>
      <c r="DL16" s="633"/>
      <c r="DM16" s="633"/>
      <c r="DN16" s="633"/>
      <c r="DO16" s="633"/>
      <c r="DP16" s="634"/>
      <c r="DQ16" s="638">
        <v>2953</v>
      </c>
      <c r="DR16" s="633"/>
      <c r="DS16" s="633"/>
      <c r="DT16" s="633"/>
      <c r="DU16" s="633"/>
      <c r="DV16" s="633"/>
      <c r="DW16" s="633"/>
      <c r="DX16" s="633"/>
      <c r="DY16" s="633"/>
      <c r="DZ16" s="633"/>
      <c r="EA16" s="633"/>
      <c r="EB16" s="633"/>
      <c r="EC16" s="674"/>
    </row>
    <row r="17" spans="2:133" ht="11.25" customHeight="1" x14ac:dyDescent="0.15">
      <c r="B17" s="629" t="s">
        <v>267</v>
      </c>
      <c r="C17" s="630"/>
      <c r="D17" s="630"/>
      <c r="E17" s="630"/>
      <c r="F17" s="630"/>
      <c r="G17" s="630"/>
      <c r="H17" s="630"/>
      <c r="I17" s="630"/>
      <c r="J17" s="630"/>
      <c r="K17" s="630"/>
      <c r="L17" s="630"/>
      <c r="M17" s="630"/>
      <c r="N17" s="630"/>
      <c r="O17" s="630"/>
      <c r="P17" s="630"/>
      <c r="Q17" s="631"/>
      <c r="R17" s="632">
        <v>1595</v>
      </c>
      <c r="S17" s="633"/>
      <c r="T17" s="633"/>
      <c r="U17" s="633"/>
      <c r="V17" s="633"/>
      <c r="W17" s="633"/>
      <c r="X17" s="633"/>
      <c r="Y17" s="634"/>
      <c r="Z17" s="663">
        <v>0</v>
      </c>
      <c r="AA17" s="663"/>
      <c r="AB17" s="663"/>
      <c r="AC17" s="663"/>
      <c r="AD17" s="664">
        <v>1595</v>
      </c>
      <c r="AE17" s="664"/>
      <c r="AF17" s="664"/>
      <c r="AG17" s="664"/>
      <c r="AH17" s="664"/>
      <c r="AI17" s="664"/>
      <c r="AJ17" s="664"/>
      <c r="AK17" s="664"/>
      <c r="AL17" s="635">
        <v>0.1</v>
      </c>
      <c r="AM17" s="636"/>
      <c r="AN17" s="636"/>
      <c r="AO17" s="665"/>
      <c r="AP17" s="629" t="s">
        <v>268</v>
      </c>
      <c r="AQ17" s="630"/>
      <c r="AR17" s="630"/>
      <c r="AS17" s="630"/>
      <c r="AT17" s="630"/>
      <c r="AU17" s="630"/>
      <c r="AV17" s="630"/>
      <c r="AW17" s="630"/>
      <c r="AX17" s="630"/>
      <c r="AY17" s="630"/>
      <c r="AZ17" s="630"/>
      <c r="BA17" s="630"/>
      <c r="BB17" s="630"/>
      <c r="BC17" s="630"/>
      <c r="BD17" s="630"/>
      <c r="BE17" s="630"/>
      <c r="BF17" s="631"/>
      <c r="BG17" s="632" t="s">
        <v>238</v>
      </c>
      <c r="BH17" s="633"/>
      <c r="BI17" s="633"/>
      <c r="BJ17" s="633"/>
      <c r="BK17" s="633"/>
      <c r="BL17" s="633"/>
      <c r="BM17" s="633"/>
      <c r="BN17" s="634"/>
      <c r="BO17" s="663" t="s">
        <v>238</v>
      </c>
      <c r="BP17" s="663"/>
      <c r="BQ17" s="663"/>
      <c r="BR17" s="663"/>
      <c r="BS17" s="638" t="s">
        <v>128</v>
      </c>
      <c r="BT17" s="633"/>
      <c r="BU17" s="633"/>
      <c r="BV17" s="633"/>
      <c r="BW17" s="633"/>
      <c r="BX17" s="633"/>
      <c r="BY17" s="633"/>
      <c r="BZ17" s="633"/>
      <c r="CA17" s="633"/>
      <c r="CB17" s="674"/>
      <c r="CD17" s="629" t="s">
        <v>269</v>
      </c>
      <c r="CE17" s="630"/>
      <c r="CF17" s="630"/>
      <c r="CG17" s="630"/>
      <c r="CH17" s="630"/>
      <c r="CI17" s="630"/>
      <c r="CJ17" s="630"/>
      <c r="CK17" s="630"/>
      <c r="CL17" s="630"/>
      <c r="CM17" s="630"/>
      <c r="CN17" s="630"/>
      <c r="CO17" s="630"/>
      <c r="CP17" s="630"/>
      <c r="CQ17" s="631"/>
      <c r="CR17" s="632">
        <v>495845</v>
      </c>
      <c r="CS17" s="633"/>
      <c r="CT17" s="633"/>
      <c r="CU17" s="633"/>
      <c r="CV17" s="633"/>
      <c r="CW17" s="633"/>
      <c r="CX17" s="633"/>
      <c r="CY17" s="634"/>
      <c r="CZ17" s="663">
        <v>8</v>
      </c>
      <c r="DA17" s="663"/>
      <c r="DB17" s="663"/>
      <c r="DC17" s="663"/>
      <c r="DD17" s="638" t="s">
        <v>238</v>
      </c>
      <c r="DE17" s="633"/>
      <c r="DF17" s="633"/>
      <c r="DG17" s="633"/>
      <c r="DH17" s="633"/>
      <c r="DI17" s="633"/>
      <c r="DJ17" s="633"/>
      <c r="DK17" s="633"/>
      <c r="DL17" s="633"/>
      <c r="DM17" s="633"/>
      <c r="DN17" s="633"/>
      <c r="DO17" s="633"/>
      <c r="DP17" s="634"/>
      <c r="DQ17" s="638">
        <v>495845</v>
      </c>
      <c r="DR17" s="633"/>
      <c r="DS17" s="633"/>
      <c r="DT17" s="633"/>
      <c r="DU17" s="633"/>
      <c r="DV17" s="633"/>
      <c r="DW17" s="633"/>
      <c r="DX17" s="633"/>
      <c r="DY17" s="633"/>
      <c r="DZ17" s="633"/>
      <c r="EA17" s="633"/>
      <c r="EB17" s="633"/>
      <c r="EC17" s="674"/>
    </row>
    <row r="18" spans="2:133" ht="11.25" customHeight="1" x14ac:dyDescent="0.15">
      <c r="B18" s="629" t="s">
        <v>270</v>
      </c>
      <c r="C18" s="630"/>
      <c r="D18" s="630"/>
      <c r="E18" s="630"/>
      <c r="F18" s="630"/>
      <c r="G18" s="630"/>
      <c r="H18" s="630"/>
      <c r="I18" s="630"/>
      <c r="J18" s="630"/>
      <c r="K18" s="630"/>
      <c r="L18" s="630"/>
      <c r="M18" s="630"/>
      <c r="N18" s="630"/>
      <c r="O18" s="630"/>
      <c r="P18" s="630"/>
      <c r="Q18" s="631"/>
      <c r="R18" s="632">
        <v>4641</v>
      </c>
      <c r="S18" s="633"/>
      <c r="T18" s="633"/>
      <c r="U18" s="633"/>
      <c r="V18" s="633"/>
      <c r="W18" s="633"/>
      <c r="X18" s="633"/>
      <c r="Y18" s="634"/>
      <c r="Z18" s="663">
        <v>0.1</v>
      </c>
      <c r="AA18" s="663"/>
      <c r="AB18" s="663"/>
      <c r="AC18" s="663"/>
      <c r="AD18" s="664">
        <v>4641</v>
      </c>
      <c r="AE18" s="664"/>
      <c r="AF18" s="664"/>
      <c r="AG18" s="664"/>
      <c r="AH18" s="664"/>
      <c r="AI18" s="664"/>
      <c r="AJ18" s="664"/>
      <c r="AK18" s="664"/>
      <c r="AL18" s="635">
        <v>0.2</v>
      </c>
      <c r="AM18" s="636"/>
      <c r="AN18" s="636"/>
      <c r="AO18" s="665"/>
      <c r="AP18" s="629" t="s">
        <v>271</v>
      </c>
      <c r="AQ18" s="630"/>
      <c r="AR18" s="630"/>
      <c r="AS18" s="630"/>
      <c r="AT18" s="630"/>
      <c r="AU18" s="630"/>
      <c r="AV18" s="630"/>
      <c r="AW18" s="630"/>
      <c r="AX18" s="630"/>
      <c r="AY18" s="630"/>
      <c r="AZ18" s="630"/>
      <c r="BA18" s="630"/>
      <c r="BB18" s="630"/>
      <c r="BC18" s="630"/>
      <c r="BD18" s="630"/>
      <c r="BE18" s="630"/>
      <c r="BF18" s="631"/>
      <c r="BG18" s="632" t="s">
        <v>128</v>
      </c>
      <c r="BH18" s="633"/>
      <c r="BI18" s="633"/>
      <c r="BJ18" s="633"/>
      <c r="BK18" s="633"/>
      <c r="BL18" s="633"/>
      <c r="BM18" s="633"/>
      <c r="BN18" s="634"/>
      <c r="BO18" s="663" t="s">
        <v>238</v>
      </c>
      <c r="BP18" s="663"/>
      <c r="BQ18" s="663"/>
      <c r="BR18" s="663"/>
      <c r="BS18" s="638" t="s">
        <v>238</v>
      </c>
      <c r="BT18" s="633"/>
      <c r="BU18" s="633"/>
      <c r="BV18" s="633"/>
      <c r="BW18" s="633"/>
      <c r="BX18" s="633"/>
      <c r="BY18" s="633"/>
      <c r="BZ18" s="633"/>
      <c r="CA18" s="633"/>
      <c r="CB18" s="674"/>
      <c r="CD18" s="629" t="s">
        <v>272</v>
      </c>
      <c r="CE18" s="630"/>
      <c r="CF18" s="630"/>
      <c r="CG18" s="630"/>
      <c r="CH18" s="630"/>
      <c r="CI18" s="630"/>
      <c r="CJ18" s="630"/>
      <c r="CK18" s="630"/>
      <c r="CL18" s="630"/>
      <c r="CM18" s="630"/>
      <c r="CN18" s="630"/>
      <c r="CO18" s="630"/>
      <c r="CP18" s="630"/>
      <c r="CQ18" s="631"/>
      <c r="CR18" s="632" t="s">
        <v>238</v>
      </c>
      <c r="CS18" s="633"/>
      <c r="CT18" s="633"/>
      <c r="CU18" s="633"/>
      <c r="CV18" s="633"/>
      <c r="CW18" s="633"/>
      <c r="CX18" s="633"/>
      <c r="CY18" s="634"/>
      <c r="CZ18" s="663" t="s">
        <v>238</v>
      </c>
      <c r="DA18" s="663"/>
      <c r="DB18" s="663"/>
      <c r="DC18" s="663"/>
      <c r="DD18" s="638" t="s">
        <v>238</v>
      </c>
      <c r="DE18" s="633"/>
      <c r="DF18" s="633"/>
      <c r="DG18" s="633"/>
      <c r="DH18" s="633"/>
      <c r="DI18" s="633"/>
      <c r="DJ18" s="633"/>
      <c r="DK18" s="633"/>
      <c r="DL18" s="633"/>
      <c r="DM18" s="633"/>
      <c r="DN18" s="633"/>
      <c r="DO18" s="633"/>
      <c r="DP18" s="634"/>
      <c r="DQ18" s="638" t="s">
        <v>238</v>
      </c>
      <c r="DR18" s="633"/>
      <c r="DS18" s="633"/>
      <c r="DT18" s="633"/>
      <c r="DU18" s="633"/>
      <c r="DV18" s="633"/>
      <c r="DW18" s="633"/>
      <c r="DX18" s="633"/>
      <c r="DY18" s="633"/>
      <c r="DZ18" s="633"/>
      <c r="EA18" s="633"/>
      <c r="EB18" s="633"/>
      <c r="EC18" s="674"/>
    </row>
    <row r="19" spans="2:133" ht="11.25" customHeight="1" x14ac:dyDescent="0.15">
      <c r="B19" s="629" t="s">
        <v>273</v>
      </c>
      <c r="C19" s="630"/>
      <c r="D19" s="630"/>
      <c r="E19" s="630"/>
      <c r="F19" s="630"/>
      <c r="G19" s="630"/>
      <c r="H19" s="630"/>
      <c r="I19" s="630"/>
      <c r="J19" s="630"/>
      <c r="K19" s="630"/>
      <c r="L19" s="630"/>
      <c r="M19" s="630"/>
      <c r="N19" s="630"/>
      <c r="O19" s="630"/>
      <c r="P19" s="630"/>
      <c r="Q19" s="631"/>
      <c r="R19" s="632">
        <v>2668</v>
      </c>
      <c r="S19" s="633"/>
      <c r="T19" s="633"/>
      <c r="U19" s="633"/>
      <c r="V19" s="633"/>
      <c r="W19" s="633"/>
      <c r="X19" s="633"/>
      <c r="Y19" s="634"/>
      <c r="Z19" s="663">
        <v>0</v>
      </c>
      <c r="AA19" s="663"/>
      <c r="AB19" s="663"/>
      <c r="AC19" s="663"/>
      <c r="AD19" s="664">
        <v>2668</v>
      </c>
      <c r="AE19" s="664"/>
      <c r="AF19" s="664"/>
      <c r="AG19" s="664"/>
      <c r="AH19" s="664"/>
      <c r="AI19" s="664"/>
      <c r="AJ19" s="664"/>
      <c r="AK19" s="664"/>
      <c r="AL19" s="635">
        <v>0.1</v>
      </c>
      <c r="AM19" s="636"/>
      <c r="AN19" s="636"/>
      <c r="AO19" s="665"/>
      <c r="AP19" s="629" t="s">
        <v>274</v>
      </c>
      <c r="AQ19" s="630"/>
      <c r="AR19" s="630"/>
      <c r="AS19" s="630"/>
      <c r="AT19" s="630"/>
      <c r="AU19" s="630"/>
      <c r="AV19" s="630"/>
      <c r="AW19" s="630"/>
      <c r="AX19" s="630"/>
      <c r="AY19" s="630"/>
      <c r="AZ19" s="630"/>
      <c r="BA19" s="630"/>
      <c r="BB19" s="630"/>
      <c r="BC19" s="630"/>
      <c r="BD19" s="630"/>
      <c r="BE19" s="630"/>
      <c r="BF19" s="631"/>
      <c r="BG19" s="632">
        <v>25045</v>
      </c>
      <c r="BH19" s="633"/>
      <c r="BI19" s="633"/>
      <c r="BJ19" s="633"/>
      <c r="BK19" s="633"/>
      <c r="BL19" s="633"/>
      <c r="BM19" s="633"/>
      <c r="BN19" s="634"/>
      <c r="BO19" s="663">
        <v>4.0999999999999996</v>
      </c>
      <c r="BP19" s="663"/>
      <c r="BQ19" s="663"/>
      <c r="BR19" s="663"/>
      <c r="BS19" s="638" t="s">
        <v>128</v>
      </c>
      <c r="BT19" s="633"/>
      <c r="BU19" s="633"/>
      <c r="BV19" s="633"/>
      <c r="BW19" s="633"/>
      <c r="BX19" s="633"/>
      <c r="BY19" s="633"/>
      <c r="BZ19" s="633"/>
      <c r="CA19" s="633"/>
      <c r="CB19" s="674"/>
      <c r="CD19" s="629" t="s">
        <v>275</v>
      </c>
      <c r="CE19" s="630"/>
      <c r="CF19" s="630"/>
      <c r="CG19" s="630"/>
      <c r="CH19" s="630"/>
      <c r="CI19" s="630"/>
      <c r="CJ19" s="630"/>
      <c r="CK19" s="630"/>
      <c r="CL19" s="630"/>
      <c r="CM19" s="630"/>
      <c r="CN19" s="630"/>
      <c r="CO19" s="630"/>
      <c r="CP19" s="630"/>
      <c r="CQ19" s="631"/>
      <c r="CR19" s="632" t="s">
        <v>128</v>
      </c>
      <c r="CS19" s="633"/>
      <c r="CT19" s="633"/>
      <c r="CU19" s="633"/>
      <c r="CV19" s="633"/>
      <c r="CW19" s="633"/>
      <c r="CX19" s="633"/>
      <c r="CY19" s="634"/>
      <c r="CZ19" s="663" t="s">
        <v>173</v>
      </c>
      <c r="DA19" s="663"/>
      <c r="DB19" s="663"/>
      <c r="DC19" s="663"/>
      <c r="DD19" s="638" t="s">
        <v>238</v>
      </c>
      <c r="DE19" s="633"/>
      <c r="DF19" s="633"/>
      <c r="DG19" s="633"/>
      <c r="DH19" s="633"/>
      <c r="DI19" s="633"/>
      <c r="DJ19" s="633"/>
      <c r="DK19" s="633"/>
      <c r="DL19" s="633"/>
      <c r="DM19" s="633"/>
      <c r="DN19" s="633"/>
      <c r="DO19" s="633"/>
      <c r="DP19" s="634"/>
      <c r="DQ19" s="638" t="s">
        <v>128</v>
      </c>
      <c r="DR19" s="633"/>
      <c r="DS19" s="633"/>
      <c r="DT19" s="633"/>
      <c r="DU19" s="633"/>
      <c r="DV19" s="633"/>
      <c r="DW19" s="633"/>
      <c r="DX19" s="633"/>
      <c r="DY19" s="633"/>
      <c r="DZ19" s="633"/>
      <c r="EA19" s="633"/>
      <c r="EB19" s="633"/>
      <c r="EC19" s="674"/>
    </row>
    <row r="20" spans="2:133" ht="11.25" customHeight="1" x14ac:dyDescent="0.15">
      <c r="B20" s="629" t="s">
        <v>276</v>
      </c>
      <c r="C20" s="630"/>
      <c r="D20" s="630"/>
      <c r="E20" s="630"/>
      <c r="F20" s="630"/>
      <c r="G20" s="630"/>
      <c r="H20" s="630"/>
      <c r="I20" s="630"/>
      <c r="J20" s="630"/>
      <c r="K20" s="630"/>
      <c r="L20" s="630"/>
      <c r="M20" s="630"/>
      <c r="N20" s="630"/>
      <c r="O20" s="630"/>
      <c r="P20" s="630"/>
      <c r="Q20" s="631"/>
      <c r="R20" s="632">
        <v>1378</v>
      </c>
      <c r="S20" s="633"/>
      <c r="T20" s="633"/>
      <c r="U20" s="633"/>
      <c r="V20" s="633"/>
      <c r="W20" s="633"/>
      <c r="X20" s="633"/>
      <c r="Y20" s="634"/>
      <c r="Z20" s="663">
        <v>0</v>
      </c>
      <c r="AA20" s="663"/>
      <c r="AB20" s="663"/>
      <c r="AC20" s="663"/>
      <c r="AD20" s="664">
        <v>1378</v>
      </c>
      <c r="AE20" s="664"/>
      <c r="AF20" s="664"/>
      <c r="AG20" s="664"/>
      <c r="AH20" s="664"/>
      <c r="AI20" s="664"/>
      <c r="AJ20" s="664"/>
      <c r="AK20" s="664"/>
      <c r="AL20" s="635">
        <v>0</v>
      </c>
      <c r="AM20" s="636"/>
      <c r="AN20" s="636"/>
      <c r="AO20" s="665"/>
      <c r="AP20" s="629" t="s">
        <v>277</v>
      </c>
      <c r="AQ20" s="630"/>
      <c r="AR20" s="630"/>
      <c r="AS20" s="630"/>
      <c r="AT20" s="630"/>
      <c r="AU20" s="630"/>
      <c r="AV20" s="630"/>
      <c r="AW20" s="630"/>
      <c r="AX20" s="630"/>
      <c r="AY20" s="630"/>
      <c r="AZ20" s="630"/>
      <c r="BA20" s="630"/>
      <c r="BB20" s="630"/>
      <c r="BC20" s="630"/>
      <c r="BD20" s="630"/>
      <c r="BE20" s="630"/>
      <c r="BF20" s="631"/>
      <c r="BG20" s="632">
        <v>25045</v>
      </c>
      <c r="BH20" s="633"/>
      <c r="BI20" s="633"/>
      <c r="BJ20" s="633"/>
      <c r="BK20" s="633"/>
      <c r="BL20" s="633"/>
      <c r="BM20" s="633"/>
      <c r="BN20" s="634"/>
      <c r="BO20" s="663">
        <v>4.0999999999999996</v>
      </c>
      <c r="BP20" s="663"/>
      <c r="BQ20" s="663"/>
      <c r="BR20" s="663"/>
      <c r="BS20" s="638" t="s">
        <v>128</v>
      </c>
      <c r="BT20" s="633"/>
      <c r="BU20" s="633"/>
      <c r="BV20" s="633"/>
      <c r="BW20" s="633"/>
      <c r="BX20" s="633"/>
      <c r="BY20" s="633"/>
      <c r="BZ20" s="633"/>
      <c r="CA20" s="633"/>
      <c r="CB20" s="674"/>
      <c r="CD20" s="629" t="s">
        <v>278</v>
      </c>
      <c r="CE20" s="630"/>
      <c r="CF20" s="630"/>
      <c r="CG20" s="630"/>
      <c r="CH20" s="630"/>
      <c r="CI20" s="630"/>
      <c r="CJ20" s="630"/>
      <c r="CK20" s="630"/>
      <c r="CL20" s="630"/>
      <c r="CM20" s="630"/>
      <c r="CN20" s="630"/>
      <c r="CO20" s="630"/>
      <c r="CP20" s="630"/>
      <c r="CQ20" s="631"/>
      <c r="CR20" s="632">
        <v>6197964</v>
      </c>
      <c r="CS20" s="633"/>
      <c r="CT20" s="633"/>
      <c r="CU20" s="633"/>
      <c r="CV20" s="633"/>
      <c r="CW20" s="633"/>
      <c r="CX20" s="633"/>
      <c r="CY20" s="634"/>
      <c r="CZ20" s="663">
        <v>100</v>
      </c>
      <c r="DA20" s="663"/>
      <c r="DB20" s="663"/>
      <c r="DC20" s="663"/>
      <c r="DD20" s="638">
        <v>1225132</v>
      </c>
      <c r="DE20" s="633"/>
      <c r="DF20" s="633"/>
      <c r="DG20" s="633"/>
      <c r="DH20" s="633"/>
      <c r="DI20" s="633"/>
      <c r="DJ20" s="633"/>
      <c r="DK20" s="633"/>
      <c r="DL20" s="633"/>
      <c r="DM20" s="633"/>
      <c r="DN20" s="633"/>
      <c r="DO20" s="633"/>
      <c r="DP20" s="634"/>
      <c r="DQ20" s="638">
        <v>3528162</v>
      </c>
      <c r="DR20" s="633"/>
      <c r="DS20" s="633"/>
      <c r="DT20" s="633"/>
      <c r="DU20" s="633"/>
      <c r="DV20" s="633"/>
      <c r="DW20" s="633"/>
      <c r="DX20" s="633"/>
      <c r="DY20" s="633"/>
      <c r="DZ20" s="633"/>
      <c r="EA20" s="633"/>
      <c r="EB20" s="633"/>
      <c r="EC20" s="674"/>
    </row>
    <row r="21" spans="2:133" ht="11.25" customHeight="1" x14ac:dyDescent="0.15">
      <c r="B21" s="629" t="s">
        <v>279</v>
      </c>
      <c r="C21" s="630"/>
      <c r="D21" s="630"/>
      <c r="E21" s="630"/>
      <c r="F21" s="630"/>
      <c r="G21" s="630"/>
      <c r="H21" s="630"/>
      <c r="I21" s="630"/>
      <c r="J21" s="630"/>
      <c r="K21" s="630"/>
      <c r="L21" s="630"/>
      <c r="M21" s="630"/>
      <c r="N21" s="630"/>
      <c r="O21" s="630"/>
      <c r="P21" s="630"/>
      <c r="Q21" s="631"/>
      <c r="R21" s="632">
        <v>595</v>
      </c>
      <c r="S21" s="633"/>
      <c r="T21" s="633"/>
      <c r="U21" s="633"/>
      <c r="V21" s="633"/>
      <c r="W21" s="633"/>
      <c r="X21" s="633"/>
      <c r="Y21" s="634"/>
      <c r="Z21" s="663">
        <v>0</v>
      </c>
      <c r="AA21" s="663"/>
      <c r="AB21" s="663"/>
      <c r="AC21" s="663"/>
      <c r="AD21" s="664">
        <v>595</v>
      </c>
      <c r="AE21" s="664"/>
      <c r="AF21" s="664"/>
      <c r="AG21" s="664"/>
      <c r="AH21" s="664"/>
      <c r="AI21" s="664"/>
      <c r="AJ21" s="664"/>
      <c r="AK21" s="664"/>
      <c r="AL21" s="635">
        <v>0</v>
      </c>
      <c r="AM21" s="636"/>
      <c r="AN21" s="636"/>
      <c r="AO21" s="665"/>
      <c r="AP21" s="629" t="s">
        <v>280</v>
      </c>
      <c r="AQ21" s="708"/>
      <c r="AR21" s="708"/>
      <c r="AS21" s="708"/>
      <c r="AT21" s="708"/>
      <c r="AU21" s="708"/>
      <c r="AV21" s="708"/>
      <c r="AW21" s="708"/>
      <c r="AX21" s="708"/>
      <c r="AY21" s="708"/>
      <c r="AZ21" s="708"/>
      <c r="BA21" s="708"/>
      <c r="BB21" s="708"/>
      <c r="BC21" s="708"/>
      <c r="BD21" s="708"/>
      <c r="BE21" s="708"/>
      <c r="BF21" s="709"/>
      <c r="BG21" s="632">
        <v>25045</v>
      </c>
      <c r="BH21" s="633"/>
      <c r="BI21" s="633"/>
      <c r="BJ21" s="633"/>
      <c r="BK21" s="633"/>
      <c r="BL21" s="633"/>
      <c r="BM21" s="633"/>
      <c r="BN21" s="634"/>
      <c r="BO21" s="663">
        <v>4.0999999999999996</v>
      </c>
      <c r="BP21" s="663"/>
      <c r="BQ21" s="663"/>
      <c r="BR21" s="663"/>
      <c r="BS21" s="638" t="s">
        <v>128</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281</v>
      </c>
      <c r="C22" s="630"/>
      <c r="D22" s="630"/>
      <c r="E22" s="630"/>
      <c r="F22" s="630"/>
      <c r="G22" s="630"/>
      <c r="H22" s="630"/>
      <c r="I22" s="630"/>
      <c r="J22" s="630"/>
      <c r="K22" s="630"/>
      <c r="L22" s="630"/>
      <c r="M22" s="630"/>
      <c r="N22" s="630"/>
      <c r="O22" s="630"/>
      <c r="P22" s="630"/>
      <c r="Q22" s="631"/>
      <c r="R22" s="632">
        <v>2329889</v>
      </c>
      <c r="S22" s="633"/>
      <c r="T22" s="633"/>
      <c r="U22" s="633"/>
      <c r="V22" s="633"/>
      <c r="W22" s="633"/>
      <c r="X22" s="633"/>
      <c r="Y22" s="634"/>
      <c r="Z22" s="663">
        <v>36.799999999999997</v>
      </c>
      <c r="AA22" s="663"/>
      <c r="AB22" s="663"/>
      <c r="AC22" s="663"/>
      <c r="AD22" s="664">
        <v>2126297</v>
      </c>
      <c r="AE22" s="664"/>
      <c r="AF22" s="664"/>
      <c r="AG22" s="664"/>
      <c r="AH22" s="664"/>
      <c r="AI22" s="664"/>
      <c r="AJ22" s="664"/>
      <c r="AK22" s="664"/>
      <c r="AL22" s="635">
        <v>72.099999999999994</v>
      </c>
      <c r="AM22" s="636"/>
      <c r="AN22" s="636"/>
      <c r="AO22" s="665"/>
      <c r="AP22" s="629" t="s">
        <v>282</v>
      </c>
      <c r="AQ22" s="708"/>
      <c r="AR22" s="708"/>
      <c r="AS22" s="708"/>
      <c r="AT22" s="708"/>
      <c r="AU22" s="708"/>
      <c r="AV22" s="708"/>
      <c r="AW22" s="708"/>
      <c r="AX22" s="708"/>
      <c r="AY22" s="708"/>
      <c r="AZ22" s="708"/>
      <c r="BA22" s="708"/>
      <c r="BB22" s="708"/>
      <c r="BC22" s="708"/>
      <c r="BD22" s="708"/>
      <c r="BE22" s="708"/>
      <c r="BF22" s="709"/>
      <c r="BG22" s="632" t="s">
        <v>238</v>
      </c>
      <c r="BH22" s="633"/>
      <c r="BI22" s="633"/>
      <c r="BJ22" s="633"/>
      <c r="BK22" s="633"/>
      <c r="BL22" s="633"/>
      <c r="BM22" s="633"/>
      <c r="BN22" s="634"/>
      <c r="BO22" s="663" t="s">
        <v>173</v>
      </c>
      <c r="BP22" s="663"/>
      <c r="BQ22" s="663"/>
      <c r="BR22" s="663"/>
      <c r="BS22" s="638" t="s">
        <v>238</v>
      </c>
      <c r="BT22" s="633"/>
      <c r="BU22" s="633"/>
      <c r="BV22" s="633"/>
      <c r="BW22" s="633"/>
      <c r="BX22" s="633"/>
      <c r="BY22" s="633"/>
      <c r="BZ22" s="633"/>
      <c r="CA22" s="633"/>
      <c r="CB22" s="674"/>
      <c r="CD22" s="688" t="s">
        <v>283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284</v>
      </c>
      <c r="C23" s="630"/>
      <c r="D23" s="630"/>
      <c r="E23" s="630"/>
      <c r="F23" s="630"/>
      <c r="G23" s="630"/>
      <c r="H23" s="630"/>
      <c r="I23" s="630"/>
      <c r="J23" s="630"/>
      <c r="K23" s="630"/>
      <c r="L23" s="630"/>
      <c r="M23" s="630"/>
      <c r="N23" s="630"/>
      <c r="O23" s="630"/>
      <c r="P23" s="630"/>
      <c r="Q23" s="631"/>
      <c r="R23" s="632">
        <v>2126297</v>
      </c>
      <c r="S23" s="633"/>
      <c r="T23" s="633"/>
      <c r="U23" s="633"/>
      <c r="V23" s="633"/>
      <c r="W23" s="633"/>
      <c r="X23" s="633"/>
      <c r="Y23" s="634"/>
      <c r="Z23" s="663">
        <v>33.6</v>
      </c>
      <c r="AA23" s="663"/>
      <c r="AB23" s="663"/>
      <c r="AC23" s="663"/>
      <c r="AD23" s="664">
        <v>2126297</v>
      </c>
      <c r="AE23" s="664"/>
      <c r="AF23" s="664"/>
      <c r="AG23" s="664"/>
      <c r="AH23" s="664"/>
      <c r="AI23" s="664"/>
      <c r="AJ23" s="664"/>
      <c r="AK23" s="664"/>
      <c r="AL23" s="635">
        <v>72.099999999999994</v>
      </c>
      <c r="AM23" s="636"/>
      <c r="AN23" s="636"/>
      <c r="AO23" s="665"/>
      <c r="AP23" s="629" t="s">
        <v>285</v>
      </c>
      <c r="AQ23" s="708"/>
      <c r="AR23" s="708"/>
      <c r="AS23" s="708"/>
      <c r="AT23" s="708"/>
      <c r="AU23" s="708"/>
      <c r="AV23" s="708"/>
      <c r="AW23" s="708"/>
      <c r="AX23" s="708"/>
      <c r="AY23" s="708"/>
      <c r="AZ23" s="708"/>
      <c r="BA23" s="708"/>
      <c r="BB23" s="708"/>
      <c r="BC23" s="708"/>
      <c r="BD23" s="708"/>
      <c r="BE23" s="708"/>
      <c r="BF23" s="709"/>
      <c r="BG23" s="632" t="s">
        <v>238</v>
      </c>
      <c r="BH23" s="633"/>
      <c r="BI23" s="633"/>
      <c r="BJ23" s="633"/>
      <c r="BK23" s="633"/>
      <c r="BL23" s="633"/>
      <c r="BM23" s="633"/>
      <c r="BN23" s="634"/>
      <c r="BO23" s="663" t="s">
        <v>238</v>
      </c>
      <c r="BP23" s="663"/>
      <c r="BQ23" s="663"/>
      <c r="BR23" s="663"/>
      <c r="BS23" s="638" t="s">
        <v>128</v>
      </c>
      <c r="BT23" s="633"/>
      <c r="BU23" s="633"/>
      <c r="BV23" s="633"/>
      <c r="BW23" s="633"/>
      <c r="BX23" s="633"/>
      <c r="BY23" s="633"/>
      <c r="BZ23" s="633"/>
      <c r="CA23" s="633"/>
      <c r="CB23" s="674"/>
      <c r="CD23" s="688" t="s">
        <v>224</v>
      </c>
      <c r="CE23" s="689"/>
      <c r="CF23" s="689"/>
      <c r="CG23" s="689"/>
      <c r="CH23" s="689"/>
      <c r="CI23" s="689"/>
      <c r="CJ23" s="689"/>
      <c r="CK23" s="689"/>
      <c r="CL23" s="689"/>
      <c r="CM23" s="689"/>
      <c r="CN23" s="689"/>
      <c r="CO23" s="689"/>
      <c r="CP23" s="689"/>
      <c r="CQ23" s="690"/>
      <c r="CR23" s="688" t="s">
        <v>286</v>
      </c>
      <c r="CS23" s="689"/>
      <c r="CT23" s="689"/>
      <c r="CU23" s="689"/>
      <c r="CV23" s="689"/>
      <c r="CW23" s="689"/>
      <c r="CX23" s="689"/>
      <c r="CY23" s="690"/>
      <c r="CZ23" s="688" t="s">
        <v>287</v>
      </c>
      <c r="DA23" s="689"/>
      <c r="DB23" s="689"/>
      <c r="DC23" s="690"/>
      <c r="DD23" s="688" t="s">
        <v>288</v>
      </c>
      <c r="DE23" s="689"/>
      <c r="DF23" s="689"/>
      <c r="DG23" s="689"/>
      <c r="DH23" s="689"/>
      <c r="DI23" s="689"/>
      <c r="DJ23" s="689"/>
      <c r="DK23" s="690"/>
      <c r="DL23" s="720" t="s">
        <v>289</v>
      </c>
      <c r="DM23" s="721"/>
      <c r="DN23" s="721"/>
      <c r="DO23" s="721"/>
      <c r="DP23" s="721"/>
      <c r="DQ23" s="721"/>
      <c r="DR23" s="721"/>
      <c r="DS23" s="721"/>
      <c r="DT23" s="721"/>
      <c r="DU23" s="721"/>
      <c r="DV23" s="722"/>
      <c r="DW23" s="688" t="s">
        <v>290</v>
      </c>
      <c r="DX23" s="689"/>
      <c r="DY23" s="689"/>
      <c r="DZ23" s="689"/>
      <c r="EA23" s="689"/>
      <c r="EB23" s="689"/>
      <c r="EC23" s="690"/>
    </row>
    <row r="24" spans="2:133" ht="11.25" customHeight="1" x14ac:dyDescent="0.15">
      <c r="B24" s="629" t="s">
        <v>291</v>
      </c>
      <c r="C24" s="630"/>
      <c r="D24" s="630"/>
      <c r="E24" s="630"/>
      <c r="F24" s="630"/>
      <c r="G24" s="630"/>
      <c r="H24" s="630"/>
      <c r="I24" s="630"/>
      <c r="J24" s="630"/>
      <c r="K24" s="630"/>
      <c r="L24" s="630"/>
      <c r="M24" s="630"/>
      <c r="N24" s="630"/>
      <c r="O24" s="630"/>
      <c r="P24" s="630"/>
      <c r="Q24" s="631"/>
      <c r="R24" s="632">
        <v>203592</v>
      </c>
      <c r="S24" s="633"/>
      <c r="T24" s="633"/>
      <c r="U24" s="633"/>
      <c r="V24" s="633"/>
      <c r="W24" s="633"/>
      <c r="X24" s="633"/>
      <c r="Y24" s="634"/>
      <c r="Z24" s="663">
        <v>3.2</v>
      </c>
      <c r="AA24" s="663"/>
      <c r="AB24" s="663"/>
      <c r="AC24" s="663"/>
      <c r="AD24" s="664" t="s">
        <v>128</v>
      </c>
      <c r="AE24" s="664"/>
      <c r="AF24" s="664"/>
      <c r="AG24" s="664"/>
      <c r="AH24" s="664"/>
      <c r="AI24" s="664"/>
      <c r="AJ24" s="664"/>
      <c r="AK24" s="664"/>
      <c r="AL24" s="635" t="s">
        <v>128</v>
      </c>
      <c r="AM24" s="636"/>
      <c r="AN24" s="636"/>
      <c r="AO24" s="665"/>
      <c r="AP24" s="629" t="s">
        <v>292</v>
      </c>
      <c r="AQ24" s="708"/>
      <c r="AR24" s="708"/>
      <c r="AS24" s="708"/>
      <c r="AT24" s="708"/>
      <c r="AU24" s="708"/>
      <c r="AV24" s="708"/>
      <c r="AW24" s="708"/>
      <c r="AX24" s="708"/>
      <c r="AY24" s="708"/>
      <c r="AZ24" s="708"/>
      <c r="BA24" s="708"/>
      <c r="BB24" s="708"/>
      <c r="BC24" s="708"/>
      <c r="BD24" s="708"/>
      <c r="BE24" s="708"/>
      <c r="BF24" s="709"/>
      <c r="BG24" s="632" t="s">
        <v>128</v>
      </c>
      <c r="BH24" s="633"/>
      <c r="BI24" s="633"/>
      <c r="BJ24" s="633"/>
      <c r="BK24" s="633"/>
      <c r="BL24" s="633"/>
      <c r="BM24" s="633"/>
      <c r="BN24" s="634"/>
      <c r="BO24" s="663" t="s">
        <v>238</v>
      </c>
      <c r="BP24" s="663"/>
      <c r="BQ24" s="663"/>
      <c r="BR24" s="663"/>
      <c r="BS24" s="638" t="s">
        <v>238</v>
      </c>
      <c r="BT24" s="633"/>
      <c r="BU24" s="633"/>
      <c r="BV24" s="633"/>
      <c r="BW24" s="633"/>
      <c r="BX24" s="633"/>
      <c r="BY24" s="633"/>
      <c r="BZ24" s="633"/>
      <c r="CA24" s="633"/>
      <c r="CB24" s="674"/>
      <c r="CD24" s="685" t="s">
        <v>293</v>
      </c>
      <c r="CE24" s="686"/>
      <c r="CF24" s="686"/>
      <c r="CG24" s="686"/>
      <c r="CH24" s="686"/>
      <c r="CI24" s="686"/>
      <c r="CJ24" s="686"/>
      <c r="CK24" s="686"/>
      <c r="CL24" s="686"/>
      <c r="CM24" s="686"/>
      <c r="CN24" s="686"/>
      <c r="CO24" s="686"/>
      <c r="CP24" s="686"/>
      <c r="CQ24" s="687"/>
      <c r="CR24" s="682">
        <v>1917408</v>
      </c>
      <c r="CS24" s="683"/>
      <c r="CT24" s="683"/>
      <c r="CU24" s="683"/>
      <c r="CV24" s="683"/>
      <c r="CW24" s="683"/>
      <c r="CX24" s="683"/>
      <c r="CY24" s="711"/>
      <c r="CZ24" s="712">
        <v>30.9</v>
      </c>
      <c r="DA24" s="694"/>
      <c r="DB24" s="694"/>
      <c r="DC24" s="714"/>
      <c r="DD24" s="710">
        <v>1568863</v>
      </c>
      <c r="DE24" s="683"/>
      <c r="DF24" s="683"/>
      <c r="DG24" s="683"/>
      <c r="DH24" s="683"/>
      <c r="DI24" s="683"/>
      <c r="DJ24" s="683"/>
      <c r="DK24" s="711"/>
      <c r="DL24" s="710">
        <v>1515080</v>
      </c>
      <c r="DM24" s="683"/>
      <c r="DN24" s="683"/>
      <c r="DO24" s="683"/>
      <c r="DP24" s="683"/>
      <c r="DQ24" s="683"/>
      <c r="DR24" s="683"/>
      <c r="DS24" s="683"/>
      <c r="DT24" s="683"/>
      <c r="DU24" s="683"/>
      <c r="DV24" s="711"/>
      <c r="DW24" s="712">
        <v>49.8</v>
      </c>
      <c r="DX24" s="694"/>
      <c r="DY24" s="694"/>
      <c r="DZ24" s="694"/>
      <c r="EA24" s="694"/>
      <c r="EB24" s="694"/>
      <c r="EC24" s="713"/>
    </row>
    <row r="25" spans="2:133" ht="11.25" customHeight="1" x14ac:dyDescent="0.15">
      <c r="B25" s="629" t="s">
        <v>294</v>
      </c>
      <c r="C25" s="630"/>
      <c r="D25" s="630"/>
      <c r="E25" s="630"/>
      <c r="F25" s="630"/>
      <c r="G25" s="630"/>
      <c r="H25" s="630"/>
      <c r="I25" s="630"/>
      <c r="J25" s="630"/>
      <c r="K25" s="630"/>
      <c r="L25" s="630"/>
      <c r="M25" s="630"/>
      <c r="N25" s="630"/>
      <c r="O25" s="630"/>
      <c r="P25" s="630"/>
      <c r="Q25" s="631"/>
      <c r="R25" s="632" t="s">
        <v>128</v>
      </c>
      <c r="S25" s="633"/>
      <c r="T25" s="633"/>
      <c r="U25" s="633"/>
      <c r="V25" s="633"/>
      <c r="W25" s="633"/>
      <c r="X25" s="633"/>
      <c r="Y25" s="634"/>
      <c r="Z25" s="663" t="s">
        <v>238</v>
      </c>
      <c r="AA25" s="663"/>
      <c r="AB25" s="663"/>
      <c r="AC25" s="663"/>
      <c r="AD25" s="664" t="s">
        <v>128</v>
      </c>
      <c r="AE25" s="664"/>
      <c r="AF25" s="664"/>
      <c r="AG25" s="664"/>
      <c r="AH25" s="664"/>
      <c r="AI25" s="664"/>
      <c r="AJ25" s="664"/>
      <c r="AK25" s="664"/>
      <c r="AL25" s="635" t="s">
        <v>238</v>
      </c>
      <c r="AM25" s="636"/>
      <c r="AN25" s="636"/>
      <c r="AO25" s="665"/>
      <c r="AP25" s="629" t="s">
        <v>295</v>
      </c>
      <c r="AQ25" s="708"/>
      <c r="AR25" s="708"/>
      <c r="AS25" s="708"/>
      <c r="AT25" s="708"/>
      <c r="AU25" s="708"/>
      <c r="AV25" s="708"/>
      <c r="AW25" s="708"/>
      <c r="AX25" s="708"/>
      <c r="AY25" s="708"/>
      <c r="AZ25" s="708"/>
      <c r="BA25" s="708"/>
      <c r="BB25" s="708"/>
      <c r="BC25" s="708"/>
      <c r="BD25" s="708"/>
      <c r="BE25" s="708"/>
      <c r="BF25" s="709"/>
      <c r="BG25" s="632" t="s">
        <v>238</v>
      </c>
      <c r="BH25" s="633"/>
      <c r="BI25" s="633"/>
      <c r="BJ25" s="633"/>
      <c r="BK25" s="633"/>
      <c r="BL25" s="633"/>
      <c r="BM25" s="633"/>
      <c r="BN25" s="634"/>
      <c r="BO25" s="663" t="s">
        <v>238</v>
      </c>
      <c r="BP25" s="663"/>
      <c r="BQ25" s="663"/>
      <c r="BR25" s="663"/>
      <c r="BS25" s="638" t="s">
        <v>173</v>
      </c>
      <c r="BT25" s="633"/>
      <c r="BU25" s="633"/>
      <c r="BV25" s="633"/>
      <c r="BW25" s="633"/>
      <c r="BX25" s="633"/>
      <c r="BY25" s="633"/>
      <c r="BZ25" s="633"/>
      <c r="CA25" s="633"/>
      <c r="CB25" s="674"/>
      <c r="CD25" s="629" t="s">
        <v>296</v>
      </c>
      <c r="CE25" s="630"/>
      <c r="CF25" s="630"/>
      <c r="CG25" s="630"/>
      <c r="CH25" s="630"/>
      <c r="CI25" s="630"/>
      <c r="CJ25" s="630"/>
      <c r="CK25" s="630"/>
      <c r="CL25" s="630"/>
      <c r="CM25" s="630"/>
      <c r="CN25" s="630"/>
      <c r="CO25" s="630"/>
      <c r="CP25" s="630"/>
      <c r="CQ25" s="631"/>
      <c r="CR25" s="632">
        <v>920726</v>
      </c>
      <c r="CS25" s="651"/>
      <c r="CT25" s="651"/>
      <c r="CU25" s="651"/>
      <c r="CV25" s="651"/>
      <c r="CW25" s="651"/>
      <c r="CX25" s="651"/>
      <c r="CY25" s="652"/>
      <c r="CZ25" s="635">
        <v>14.9</v>
      </c>
      <c r="DA25" s="653"/>
      <c r="DB25" s="653"/>
      <c r="DC25" s="654"/>
      <c r="DD25" s="638">
        <v>865455</v>
      </c>
      <c r="DE25" s="651"/>
      <c r="DF25" s="651"/>
      <c r="DG25" s="651"/>
      <c r="DH25" s="651"/>
      <c r="DI25" s="651"/>
      <c r="DJ25" s="651"/>
      <c r="DK25" s="652"/>
      <c r="DL25" s="638">
        <v>814325</v>
      </c>
      <c r="DM25" s="651"/>
      <c r="DN25" s="651"/>
      <c r="DO25" s="651"/>
      <c r="DP25" s="651"/>
      <c r="DQ25" s="651"/>
      <c r="DR25" s="651"/>
      <c r="DS25" s="651"/>
      <c r="DT25" s="651"/>
      <c r="DU25" s="651"/>
      <c r="DV25" s="652"/>
      <c r="DW25" s="635">
        <v>26.8</v>
      </c>
      <c r="DX25" s="653"/>
      <c r="DY25" s="653"/>
      <c r="DZ25" s="653"/>
      <c r="EA25" s="653"/>
      <c r="EB25" s="653"/>
      <c r="EC25" s="669"/>
    </row>
    <row r="26" spans="2:133" ht="11.25" customHeight="1" x14ac:dyDescent="0.15">
      <c r="B26" s="629" t="s">
        <v>297</v>
      </c>
      <c r="C26" s="630"/>
      <c r="D26" s="630"/>
      <c r="E26" s="630"/>
      <c r="F26" s="630"/>
      <c r="G26" s="630"/>
      <c r="H26" s="630"/>
      <c r="I26" s="630"/>
      <c r="J26" s="630"/>
      <c r="K26" s="630"/>
      <c r="L26" s="630"/>
      <c r="M26" s="630"/>
      <c r="N26" s="630"/>
      <c r="O26" s="630"/>
      <c r="P26" s="630"/>
      <c r="Q26" s="631"/>
      <c r="R26" s="632">
        <v>3151591</v>
      </c>
      <c r="S26" s="633"/>
      <c r="T26" s="633"/>
      <c r="U26" s="633"/>
      <c r="V26" s="633"/>
      <c r="W26" s="633"/>
      <c r="X26" s="633"/>
      <c r="Y26" s="634"/>
      <c r="Z26" s="663">
        <v>49.8</v>
      </c>
      <c r="AA26" s="663"/>
      <c r="AB26" s="663"/>
      <c r="AC26" s="663"/>
      <c r="AD26" s="664">
        <v>2947999</v>
      </c>
      <c r="AE26" s="664"/>
      <c r="AF26" s="664"/>
      <c r="AG26" s="664"/>
      <c r="AH26" s="664"/>
      <c r="AI26" s="664"/>
      <c r="AJ26" s="664"/>
      <c r="AK26" s="664"/>
      <c r="AL26" s="635">
        <v>100</v>
      </c>
      <c r="AM26" s="636"/>
      <c r="AN26" s="636"/>
      <c r="AO26" s="665"/>
      <c r="AP26" s="629" t="s">
        <v>298</v>
      </c>
      <c r="AQ26" s="708"/>
      <c r="AR26" s="708"/>
      <c r="AS26" s="708"/>
      <c r="AT26" s="708"/>
      <c r="AU26" s="708"/>
      <c r="AV26" s="708"/>
      <c r="AW26" s="708"/>
      <c r="AX26" s="708"/>
      <c r="AY26" s="708"/>
      <c r="AZ26" s="708"/>
      <c r="BA26" s="708"/>
      <c r="BB26" s="708"/>
      <c r="BC26" s="708"/>
      <c r="BD26" s="708"/>
      <c r="BE26" s="708"/>
      <c r="BF26" s="709"/>
      <c r="BG26" s="632" t="s">
        <v>238</v>
      </c>
      <c r="BH26" s="633"/>
      <c r="BI26" s="633"/>
      <c r="BJ26" s="633"/>
      <c r="BK26" s="633"/>
      <c r="BL26" s="633"/>
      <c r="BM26" s="633"/>
      <c r="BN26" s="634"/>
      <c r="BO26" s="663" t="s">
        <v>238</v>
      </c>
      <c r="BP26" s="663"/>
      <c r="BQ26" s="663"/>
      <c r="BR26" s="663"/>
      <c r="BS26" s="638" t="s">
        <v>238</v>
      </c>
      <c r="BT26" s="633"/>
      <c r="BU26" s="633"/>
      <c r="BV26" s="633"/>
      <c r="BW26" s="633"/>
      <c r="BX26" s="633"/>
      <c r="BY26" s="633"/>
      <c r="BZ26" s="633"/>
      <c r="CA26" s="633"/>
      <c r="CB26" s="674"/>
      <c r="CD26" s="629" t="s">
        <v>299</v>
      </c>
      <c r="CE26" s="630"/>
      <c r="CF26" s="630"/>
      <c r="CG26" s="630"/>
      <c r="CH26" s="630"/>
      <c r="CI26" s="630"/>
      <c r="CJ26" s="630"/>
      <c r="CK26" s="630"/>
      <c r="CL26" s="630"/>
      <c r="CM26" s="630"/>
      <c r="CN26" s="630"/>
      <c r="CO26" s="630"/>
      <c r="CP26" s="630"/>
      <c r="CQ26" s="631"/>
      <c r="CR26" s="632">
        <v>478206</v>
      </c>
      <c r="CS26" s="633"/>
      <c r="CT26" s="633"/>
      <c r="CU26" s="633"/>
      <c r="CV26" s="633"/>
      <c r="CW26" s="633"/>
      <c r="CX26" s="633"/>
      <c r="CY26" s="634"/>
      <c r="CZ26" s="635">
        <v>7.7</v>
      </c>
      <c r="DA26" s="653"/>
      <c r="DB26" s="653"/>
      <c r="DC26" s="654"/>
      <c r="DD26" s="638">
        <v>452961</v>
      </c>
      <c r="DE26" s="633"/>
      <c r="DF26" s="633"/>
      <c r="DG26" s="633"/>
      <c r="DH26" s="633"/>
      <c r="DI26" s="633"/>
      <c r="DJ26" s="633"/>
      <c r="DK26" s="634"/>
      <c r="DL26" s="638" t="s">
        <v>238</v>
      </c>
      <c r="DM26" s="633"/>
      <c r="DN26" s="633"/>
      <c r="DO26" s="633"/>
      <c r="DP26" s="633"/>
      <c r="DQ26" s="633"/>
      <c r="DR26" s="633"/>
      <c r="DS26" s="633"/>
      <c r="DT26" s="633"/>
      <c r="DU26" s="633"/>
      <c r="DV26" s="634"/>
      <c r="DW26" s="635" t="s">
        <v>173</v>
      </c>
      <c r="DX26" s="653"/>
      <c r="DY26" s="653"/>
      <c r="DZ26" s="653"/>
      <c r="EA26" s="653"/>
      <c r="EB26" s="653"/>
      <c r="EC26" s="669"/>
    </row>
    <row r="27" spans="2:133" ht="11.25" customHeight="1" x14ac:dyDescent="0.15">
      <c r="B27" s="629" t="s">
        <v>300</v>
      </c>
      <c r="C27" s="630"/>
      <c r="D27" s="630"/>
      <c r="E27" s="630"/>
      <c r="F27" s="630"/>
      <c r="G27" s="630"/>
      <c r="H27" s="630"/>
      <c r="I27" s="630"/>
      <c r="J27" s="630"/>
      <c r="K27" s="630"/>
      <c r="L27" s="630"/>
      <c r="M27" s="630"/>
      <c r="N27" s="630"/>
      <c r="O27" s="630"/>
      <c r="P27" s="630"/>
      <c r="Q27" s="631"/>
      <c r="R27" s="632" t="s">
        <v>173</v>
      </c>
      <c r="S27" s="633"/>
      <c r="T27" s="633"/>
      <c r="U27" s="633"/>
      <c r="V27" s="633"/>
      <c r="W27" s="633"/>
      <c r="X27" s="633"/>
      <c r="Y27" s="634"/>
      <c r="Z27" s="663" t="s">
        <v>238</v>
      </c>
      <c r="AA27" s="663"/>
      <c r="AB27" s="663"/>
      <c r="AC27" s="663"/>
      <c r="AD27" s="664" t="s">
        <v>128</v>
      </c>
      <c r="AE27" s="664"/>
      <c r="AF27" s="664"/>
      <c r="AG27" s="664"/>
      <c r="AH27" s="664"/>
      <c r="AI27" s="664"/>
      <c r="AJ27" s="664"/>
      <c r="AK27" s="664"/>
      <c r="AL27" s="635" t="s">
        <v>128</v>
      </c>
      <c r="AM27" s="636"/>
      <c r="AN27" s="636"/>
      <c r="AO27" s="665"/>
      <c r="AP27" s="629" t="s">
        <v>301</v>
      </c>
      <c r="AQ27" s="630"/>
      <c r="AR27" s="630"/>
      <c r="AS27" s="630"/>
      <c r="AT27" s="630"/>
      <c r="AU27" s="630"/>
      <c r="AV27" s="630"/>
      <c r="AW27" s="630"/>
      <c r="AX27" s="630"/>
      <c r="AY27" s="630"/>
      <c r="AZ27" s="630"/>
      <c r="BA27" s="630"/>
      <c r="BB27" s="630"/>
      <c r="BC27" s="630"/>
      <c r="BD27" s="630"/>
      <c r="BE27" s="630"/>
      <c r="BF27" s="631"/>
      <c r="BG27" s="632">
        <v>618142</v>
      </c>
      <c r="BH27" s="633"/>
      <c r="BI27" s="633"/>
      <c r="BJ27" s="633"/>
      <c r="BK27" s="633"/>
      <c r="BL27" s="633"/>
      <c r="BM27" s="633"/>
      <c r="BN27" s="634"/>
      <c r="BO27" s="663">
        <v>100</v>
      </c>
      <c r="BP27" s="663"/>
      <c r="BQ27" s="663"/>
      <c r="BR27" s="663"/>
      <c r="BS27" s="638" t="s">
        <v>238</v>
      </c>
      <c r="BT27" s="633"/>
      <c r="BU27" s="633"/>
      <c r="BV27" s="633"/>
      <c r="BW27" s="633"/>
      <c r="BX27" s="633"/>
      <c r="BY27" s="633"/>
      <c r="BZ27" s="633"/>
      <c r="CA27" s="633"/>
      <c r="CB27" s="674"/>
      <c r="CD27" s="629" t="s">
        <v>302</v>
      </c>
      <c r="CE27" s="630"/>
      <c r="CF27" s="630"/>
      <c r="CG27" s="630"/>
      <c r="CH27" s="630"/>
      <c r="CI27" s="630"/>
      <c r="CJ27" s="630"/>
      <c r="CK27" s="630"/>
      <c r="CL27" s="630"/>
      <c r="CM27" s="630"/>
      <c r="CN27" s="630"/>
      <c r="CO27" s="630"/>
      <c r="CP27" s="630"/>
      <c r="CQ27" s="631"/>
      <c r="CR27" s="632">
        <v>500837</v>
      </c>
      <c r="CS27" s="651"/>
      <c r="CT27" s="651"/>
      <c r="CU27" s="651"/>
      <c r="CV27" s="651"/>
      <c r="CW27" s="651"/>
      <c r="CX27" s="651"/>
      <c r="CY27" s="652"/>
      <c r="CZ27" s="635">
        <v>8.1</v>
      </c>
      <c r="DA27" s="653"/>
      <c r="DB27" s="653"/>
      <c r="DC27" s="654"/>
      <c r="DD27" s="638">
        <v>207563</v>
      </c>
      <c r="DE27" s="651"/>
      <c r="DF27" s="651"/>
      <c r="DG27" s="651"/>
      <c r="DH27" s="651"/>
      <c r="DI27" s="651"/>
      <c r="DJ27" s="651"/>
      <c r="DK27" s="652"/>
      <c r="DL27" s="638">
        <v>204910</v>
      </c>
      <c r="DM27" s="651"/>
      <c r="DN27" s="651"/>
      <c r="DO27" s="651"/>
      <c r="DP27" s="651"/>
      <c r="DQ27" s="651"/>
      <c r="DR27" s="651"/>
      <c r="DS27" s="651"/>
      <c r="DT27" s="651"/>
      <c r="DU27" s="651"/>
      <c r="DV27" s="652"/>
      <c r="DW27" s="635">
        <v>6.7</v>
      </c>
      <c r="DX27" s="653"/>
      <c r="DY27" s="653"/>
      <c r="DZ27" s="653"/>
      <c r="EA27" s="653"/>
      <c r="EB27" s="653"/>
      <c r="EC27" s="669"/>
    </row>
    <row r="28" spans="2:133" ht="11.25" customHeight="1" x14ac:dyDescent="0.15">
      <c r="B28" s="629" t="s">
        <v>303</v>
      </c>
      <c r="C28" s="630"/>
      <c r="D28" s="630"/>
      <c r="E28" s="630"/>
      <c r="F28" s="630"/>
      <c r="G28" s="630"/>
      <c r="H28" s="630"/>
      <c r="I28" s="630"/>
      <c r="J28" s="630"/>
      <c r="K28" s="630"/>
      <c r="L28" s="630"/>
      <c r="M28" s="630"/>
      <c r="N28" s="630"/>
      <c r="O28" s="630"/>
      <c r="P28" s="630"/>
      <c r="Q28" s="631"/>
      <c r="R28" s="632">
        <v>12489</v>
      </c>
      <c r="S28" s="633"/>
      <c r="T28" s="633"/>
      <c r="U28" s="633"/>
      <c r="V28" s="633"/>
      <c r="W28" s="633"/>
      <c r="X28" s="633"/>
      <c r="Y28" s="634"/>
      <c r="Z28" s="663">
        <v>0.2</v>
      </c>
      <c r="AA28" s="663"/>
      <c r="AB28" s="663"/>
      <c r="AC28" s="663"/>
      <c r="AD28" s="664">
        <v>19</v>
      </c>
      <c r="AE28" s="664"/>
      <c r="AF28" s="664"/>
      <c r="AG28" s="664"/>
      <c r="AH28" s="664"/>
      <c r="AI28" s="664"/>
      <c r="AJ28" s="664"/>
      <c r="AK28" s="664"/>
      <c r="AL28" s="635">
        <v>0</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304</v>
      </c>
      <c r="CE28" s="630"/>
      <c r="CF28" s="630"/>
      <c r="CG28" s="630"/>
      <c r="CH28" s="630"/>
      <c r="CI28" s="630"/>
      <c r="CJ28" s="630"/>
      <c r="CK28" s="630"/>
      <c r="CL28" s="630"/>
      <c r="CM28" s="630"/>
      <c r="CN28" s="630"/>
      <c r="CO28" s="630"/>
      <c r="CP28" s="630"/>
      <c r="CQ28" s="631"/>
      <c r="CR28" s="632">
        <v>495845</v>
      </c>
      <c r="CS28" s="633"/>
      <c r="CT28" s="633"/>
      <c r="CU28" s="633"/>
      <c r="CV28" s="633"/>
      <c r="CW28" s="633"/>
      <c r="CX28" s="633"/>
      <c r="CY28" s="634"/>
      <c r="CZ28" s="635">
        <v>8</v>
      </c>
      <c r="DA28" s="653"/>
      <c r="DB28" s="653"/>
      <c r="DC28" s="654"/>
      <c r="DD28" s="638">
        <v>495845</v>
      </c>
      <c r="DE28" s="633"/>
      <c r="DF28" s="633"/>
      <c r="DG28" s="633"/>
      <c r="DH28" s="633"/>
      <c r="DI28" s="633"/>
      <c r="DJ28" s="633"/>
      <c r="DK28" s="634"/>
      <c r="DL28" s="638">
        <v>495845</v>
      </c>
      <c r="DM28" s="633"/>
      <c r="DN28" s="633"/>
      <c r="DO28" s="633"/>
      <c r="DP28" s="633"/>
      <c r="DQ28" s="633"/>
      <c r="DR28" s="633"/>
      <c r="DS28" s="633"/>
      <c r="DT28" s="633"/>
      <c r="DU28" s="633"/>
      <c r="DV28" s="634"/>
      <c r="DW28" s="635">
        <v>16.3</v>
      </c>
      <c r="DX28" s="653"/>
      <c r="DY28" s="653"/>
      <c r="DZ28" s="653"/>
      <c r="EA28" s="653"/>
      <c r="EB28" s="653"/>
      <c r="EC28" s="669"/>
    </row>
    <row r="29" spans="2:133" ht="11.25" customHeight="1" x14ac:dyDescent="0.15">
      <c r="B29" s="629" t="s">
        <v>305</v>
      </c>
      <c r="C29" s="630"/>
      <c r="D29" s="630"/>
      <c r="E29" s="630"/>
      <c r="F29" s="630"/>
      <c r="G29" s="630"/>
      <c r="H29" s="630"/>
      <c r="I29" s="630"/>
      <c r="J29" s="630"/>
      <c r="K29" s="630"/>
      <c r="L29" s="630"/>
      <c r="M29" s="630"/>
      <c r="N29" s="630"/>
      <c r="O29" s="630"/>
      <c r="P29" s="630"/>
      <c r="Q29" s="631"/>
      <c r="R29" s="632">
        <v>25347</v>
      </c>
      <c r="S29" s="633"/>
      <c r="T29" s="633"/>
      <c r="U29" s="633"/>
      <c r="V29" s="633"/>
      <c r="W29" s="633"/>
      <c r="X29" s="633"/>
      <c r="Y29" s="634"/>
      <c r="Z29" s="663">
        <v>0.4</v>
      </c>
      <c r="AA29" s="663"/>
      <c r="AB29" s="663"/>
      <c r="AC29" s="663"/>
      <c r="AD29" s="664">
        <v>1028</v>
      </c>
      <c r="AE29" s="664"/>
      <c r="AF29" s="664"/>
      <c r="AG29" s="664"/>
      <c r="AH29" s="664"/>
      <c r="AI29" s="664"/>
      <c r="AJ29" s="664"/>
      <c r="AK29" s="664"/>
      <c r="AL29" s="635">
        <v>0</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7"/>
      <c r="CD29" s="645" t="s">
        <v>306</v>
      </c>
      <c r="CE29" s="646"/>
      <c r="CF29" s="629" t="s">
        <v>307</v>
      </c>
      <c r="CG29" s="630"/>
      <c r="CH29" s="630"/>
      <c r="CI29" s="630"/>
      <c r="CJ29" s="630"/>
      <c r="CK29" s="630"/>
      <c r="CL29" s="630"/>
      <c r="CM29" s="630"/>
      <c r="CN29" s="630"/>
      <c r="CO29" s="630"/>
      <c r="CP29" s="630"/>
      <c r="CQ29" s="631"/>
      <c r="CR29" s="632">
        <v>495806</v>
      </c>
      <c r="CS29" s="651"/>
      <c r="CT29" s="651"/>
      <c r="CU29" s="651"/>
      <c r="CV29" s="651"/>
      <c r="CW29" s="651"/>
      <c r="CX29" s="651"/>
      <c r="CY29" s="652"/>
      <c r="CZ29" s="635">
        <v>8</v>
      </c>
      <c r="DA29" s="653"/>
      <c r="DB29" s="653"/>
      <c r="DC29" s="654"/>
      <c r="DD29" s="638">
        <v>495806</v>
      </c>
      <c r="DE29" s="651"/>
      <c r="DF29" s="651"/>
      <c r="DG29" s="651"/>
      <c r="DH29" s="651"/>
      <c r="DI29" s="651"/>
      <c r="DJ29" s="651"/>
      <c r="DK29" s="652"/>
      <c r="DL29" s="638">
        <v>495806</v>
      </c>
      <c r="DM29" s="651"/>
      <c r="DN29" s="651"/>
      <c r="DO29" s="651"/>
      <c r="DP29" s="651"/>
      <c r="DQ29" s="651"/>
      <c r="DR29" s="651"/>
      <c r="DS29" s="651"/>
      <c r="DT29" s="651"/>
      <c r="DU29" s="651"/>
      <c r="DV29" s="652"/>
      <c r="DW29" s="635">
        <v>16.3</v>
      </c>
      <c r="DX29" s="653"/>
      <c r="DY29" s="653"/>
      <c r="DZ29" s="653"/>
      <c r="EA29" s="653"/>
      <c r="EB29" s="653"/>
      <c r="EC29" s="669"/>
    </row>
    <row r="30" spans="2:133" ht="11.25" customHeight="1" x14ac:dyDescent="0.15">
      <c r="B30" s="629" t="s">
        <v>308</v>
      </c>
      <c r="C30" s="630"/>
      <c r="D30" s="630"/>
      <c r="E30" s="630"/>
      <c r="F30" s="630"/>
      <c r="G30" s="630"/>
      <c r="H30" s="630"/>
      <c r="I30" s="630"/>
      <c r="J30" s="630"/>
      <c r="K30" s="630"/>
      <c r="L30" s="630"/>
      <c r="M30" s="630"/>
      <c r="N30" s="630"/>
      <c r="O30" s="630"/>
      <c r="P30" s="630"/>
      <c r="Q30" s="631"/>
      <c r="R30" s="632">
        <v>17530</v>
      </c>
      <c r="S30" s="633"/>
      <c r="T30" s="633"/>
      <c r="U30" s="633"/>
      <c r="V30" s="633"/>
      <c r="W30" s="633"/>
      <c r="X30" s="633"/>
      <c r="Y30" s="634"/>
      <c r="Z30" s="663">
        <v>0.3</v>
      </c>
      <c r="AA30" s="663"/>
      <c r="AB30" s="663"/>
      <c r="AC30" s="663"/>
      <c r="AD30" s="664" t="s">
        <v>238</v>
      </c>
      <c r="AE30" s="664"/>
      <c r="AF30" s="664"/>
      <c r="AG30" s="664"/>
      <c r="AH30" s="664"/>
      <c r="AI30" s="664"/>
      <c r="AJ30" s="664"/>
      <c r="AK30" s="664"/>
      <c r="AL30" s="635" t="s">
        <v>238</v>
      </c>
      <c r="AM30" s="636"/>
      <c r="AN30" s="636"/>
      <c r="AO30" s="665"/>
      <c r="AP30" s="688" t="s">
        <v>224</v>
      </c>
      <c r="AQ30" s="689"/>
      <c r="AR30" s="689"/>
      <c r="AS30" s="689"/>
      <c r="AT30" s="689"/>
      <c r="AU30" s="689"/>
      <c r="AV30" s="689"/>
      <c r="AW30" s="689"/>
      <c r="AX30" s="689"/>
      <c r="AY30" s="689"/>
      <c r="AZ30" s="689"/>
      <c r="BA30" s="689"/>
      <c r="BB30" s="689"/>
      <c r="BC30" s="689"/>
      <c r="BD30" s="689"/>
      <c r="BE30" s="689"/>
      <c r="BF30" s="690"/>
      <c r="BG30" s="688" t="s">
        <v>309</v>
      </c>
      <c r="BH30" s="705"/>
      <c r="BI30" s="705"/>
      <c r="BJ30" s="705"/>
      <c r="BK30" s="705"/>
      <c r="BL30" s="705"/>
      <c r="BM30" s="705"/>
      <c r="BN30" s="705"/>
      <c r="BO30" s="705"/>
      <c r="BP30" s="705"/>
      <c r="BQ30" s="706"/>
      <c r="BR30" s="688" t="s">
        <v>310</v>
      </c>
      <c r="BS30" s="705"/>
      <c r="BT30" s="705"/>
      <c r="BU30" s="705"/>
      <c r="BV30" s="705"/>
      <c r="BW30" s="705"/>
      <c r="BX30" s="705"/>
      <c r="BY30" s="705"/>
      <c r="BZ30" s="705"/>
      <c r="CA30" s="705"/>
      <c r="CB30" s="706"/>
      <c r="CD30" s="647"/>
      <c r="CE30" s="648"/>
      <c r="CF30" s="629" t="s">
        <v>311</v>
      </c>
      <c r="CG30" s="630"/>
      <c r="CH30" s="630"/>
      <c r="CI30" s="630"/>
      <c r="CJ30" s="630"/>
      <c r="CK30" s="630"/>
      <c r="CL30" s="630"/>
      <c r="CM30" s="630"/>
      <c r="CN30" s="630"/>
      <c r="CO30" s="630"/>
      <c r="CP30" s="630"/>
      <c r="CQ30" s="631"/>
      <c r="CR30" s="632">
        <v>481664</v>
      </c>
      <c r="CS30" s="633"/>
      <c r="CT30" s="633"/>
      <c r="CU30" s="633"/>
      <c r="CV30" s="633"/>
      <c r="CW30" s="633"/>
      <c r="CX30" s="633"/>
      <c r="CY30" s="634"/>
      <c r="CZ30" s="635">
        <v>7.8</v>
      </c>
      <c r="DA30" s="653"/>
      <c r="DB30" s="653"/>
      <c r="DC30" s="654"/>
      <c r="DD30" s="638">
        <v>481664</v>
      </c>
      <c r="DE30" s="633"/>
      <c r="DF30" s="633"/>
      <c r="DG30" s="633"/>
      <c r="DH30" s="633"/>
      <c r="DI30" s="633"/>
      <c r="DJ30" s="633"/>
      <c r="DK30" s="634"/>
      <c r="DL30" s="638">
        <v>481664</v>
      </c>
      <c r="DM30" s="633"/>
      <c r="DN30" s="633"/>
      <c r="DO30" s="633"/>
      <c r="DP30" s="633"/>
      <c r="DQ30" s="633"/>
      <c r="DR30" s="633"/>
      <c r="DS30" s="633"/>
      <c r="DT30" s="633"/>
      <c r="DU30" s="633"/>
      <c r="DV30" s="634"/>
      <c r="DW30" s="635">
        <v>15.8</v>
      </c>
      <c r="DX30" s="653"/>
      <c r="DY30" s="653"/>
      <c r="DZ30" s="653"/>
      <c r="EA30" s="653"/>
      <c r="EB30" s="653"/>
      <c r="EC30" s="669"/>
    </row>
    <row r="31" spans="2:133" ht="11.25" customHeight="1" x14ac:dyDescent="0.15">
      <c r="B31" s="629" t="s">
        <v>312</v>
      </c>
      <c r="C31" s="630"/>
      <c r="D31" s="630"/>
      <c r="E31" s="630"/>
      <c r="F31" s="630"/>
      <c r="G31" s="630"/>
      <c r="H31" s="630"/>
      <c r="I31" s="630"/>
      <c r="J31" s="630"/>
      <c r="K31" s="630"/>
      <c r="L31" s="630"/>
      <c r="M31" s="630"/>
      <c r="N31" s="630"/>
      <c r="O31" s="630"/>
      <c r="P31" s="630"/>
      <c r="Q31" s="631"/>
      <c r="R31" s="632">
        <v>1499450</v>
      </c>
      <c r="S31" s="633"/>
      <c r="T31" s="633"/>
      <c r="U31" s="633"/>
      <c r="V31" s="633"/>
      <c r="W31" s="633"/>
      <c r="X31" s="633"/>
      <c r="Y31" s="634"/>
      <c r="Z31" s="663">
        <v>23.7</v>
      </c>
      <c r="AA31" s="663"/>
      <c r="AB31" s="663"/>
      <c r="AC31" s="663"/>
      <c r="AD31" s="664" t="s">
        <v>238</v>
      </c>
      <c r="AE31" s="664"/>
      <c r="AF31" s="664"/>
      <c r="AG31" s="664"/>
      <c r="AH31" s="664"/>
      <c r="AI31" s="664"/>
      <c r="AJ31" s="664"/>
      <c r="AK31" s="664"/>
      <c r="AL31" s="635" t="s">
        <v>128</v>
      </c>
      <c r="AM31" s="636"/>
      <c r="AN31" s="636"/>
      <c r="AO31" s="665"/>
      <c r="AP31" s="697" t="s">
        <v>313</v>
      </c>
      <c r="AQ31" s="698"/>
      <c r="AR31" s="698"/>
      <c r="AS31" s="698"/>
      <c r="AT31" s="699" t="s">
        <v>314</v>
      </c>
      <c r="AU31" s="219"/>
      <c r="AV31" s="219"/>
      <c r="AW31" s="219"/>
      <c r="AX31" s="685" t="s">
        <v>188</v>
      </c>
      <c r="AY31" s="686"/>
      <c r="AZ31" s="686"/>
      <c r="BA31" s="686"/>
      <c r="BB31" s="686"/>
      <c r="BC31" s="686"/>
      <c r="BD31" s="686"/>
      <c r="BE31" s="686"/>
      <c r="BF31" s="687"/>
      <c r="BG31" s="692">
        <v>92.6</v>
      </c>
      <c r="BH31" s="693"/>
      <c r="BI31" s="693"/>
      <c r="BJ31" s="693"/>
      <c r="BK31" s="693"/>
      <c r="BL31" s="693"/>
      <c r="BM31" s="694">
        <v>91.1</v>
      </c>
      <c r="BN31" s="693"/>
      <c r="BO31" s="693"/>
      <c r="BP31" s="693"/>
      <c r="BQ31" s="695"/>
      <c r="BR31" s="692">
        <v>99.1</v>
      </c>
      <c r="BS31" s="693"/>
      <c r="BT31" s="693"/>
      <c r="BU31" s="693"/>
      <c r="BV31" s="693"/>
      <c r="BW31" s="693"/>
      <c r="BX31" s="694">
        <v>97.6</v>
      </c>
      <c r="BY31" s="693"/>
      <c r="BZ31" s="693"/>
      <c r="CA31" s="693"/>
      <c r="CB31" s="695"/>
      <c r="CD31" s="647"/>
      <c r="CE31" s="648"/>
      <c r="CF31" s="629" t="s">
        <v>315</v>
      </c>
      <c r="CG31" s="630"/>
      <c r="CH31" s="630"/>
      <c r="CI31" s="630"/>
      <c r="CJ31" s="630"/>
      <c r="CK31" s="630"/>
      <c r="CL31" s="630"/>
      <c r="CM31" s="630"/>
      <c r="CN31" s="630"/>
      <c r="CO31" s="630"/>
      <c r="CP31" s="630"/>
      <c r="CQ31" s="631"/>
      <c r="CR31" s="632">
        <v>14142</v>
      </c>
      <c r="CS31" s="651"/>
      <c r="CT31" s="651"/>
      <c r="CU31" s="651"/>
      <c r="CV31" s="651"/>
      <c r="CW31" s="651"/>
      <c r="CX31" s="651"/>
      <c r="CY31" s="652"/>
      <c r="CZ31" s="635">
        <v>0.2</v>
      </c>
      <c r="DA31" s="653"/>
      <c r="DB31" s="653"/>
      <c r="DC31" s="654"/>
      <c r="DD31" s="638">
        <v>14142</v>
      </c>
      <c r="DE31" s="651"/>
      <c r="DF31" s="651"/>
      <c r="DG31" s="651"/>
      <c r="DH31" s="651"/>
      <c r="DI31" s="651"/>
      <c r="DJ31" s="651"/>
      <c r="DK31" s="652"/>
      <c r="DL31" s="638">
        <v>14142</v>
      </c>
      <c r="DM31" s="651"/>
      <c r="DN31" s="651"/>
      <c r="DO31" s="651"/>
      <c r="DP31" s="651"/>
      <c r="DQ31" s="651"/>
      <c r="DR31" s="651"/>
      <c r="DS31" s="651"/>
      <c r="DT31" s="651"/>
      <c r="DU31" s="651"/>
      <c r="DV31" s="652"/>
      <c r="DW31" s="635">
        <v>0.5</v>
      </c>
      <c r="DX31" s="653"/>
      <c r="DY31" s="653"/>
      <c r="DZ31" s="653"/>
      <c r="EA31" s="653"/>
      <c r="EB31" s="653"/>
      <c r="EC31" s="669"/>
    </row>
    <row r="32" spans="2:133" ht="11.25" customHeight="1" x14ac:dyDescent="0.15">
      <c r="B32" s="702" t="s">
        <v>316</v>
      </c>
      <c r="C32" s="703"/>
      <c r="D32" s="703"/>
      <c r="E32" s="703"/>
      <c r="F32" s="703"/>
      <c r="G32" s="703"/>
      <c r="H32" s="703"/>
      <c r="I32" s="703"/>
      <c r="J32" s="703"/>
      <c r="K32" s="703"/>
      <c r="L32" s="703"/>
      <c r="M32" s="703"/>
      <c r="N32" s="703"/>
      <c r="O32" s="703"/>
      <c r="P32" s="703"/>
      <c r="Q32" s="704"/>
      <c r="R32" s="632" t="s">
        <v>173</v>
      </c>
      <c r="S32" s="633"/>
      <c r="T32" s="633"/>
      <c r="U32" s="633"/>
      <c r="V32" s="633"/>
      <c r="W32" s="633"/>
      <c r="X32" s="633"/>
      <c r="Y32" s="634"/>
      <c r="Z32" s="663" t="s">
        <v>238</v>
      </c>
      <c r="AA32" s="663"/>
      <c r="AB32" s="663"/>
      <c r="AC32" s="663"/>
      <c r="AD32" s="664" t="s">
        <v>128</v>
      </c>
      <c r="AE32" s="664"/>
      <c r="AF32" s="664"/>
      <c r="AG32" s="664"/>
      <c r="AH32" s="664"/>
      <c r="AI32" s="664"/>
      <c r="AJ32" s="664"/>
      <c r="AK32" s="664"/>
      <c r="AL32" s="635" t="s">
        <v>128</v>
      </c>
      <c r="AM32" s="636"/>
      <c r="AN32" s="636"/>
      <c r="AO32" s="665"/>
      <c r="AP32" s="675"/>
      <c r="AQ32" s="676"/>
      <c r="AR32" s="676"/>
      <c r="AS32" s="676"/>
      <c r="AT32" s="700"/>
      <c r="AU32" s="215" t="s">
        <v>317</v>
      </c>
      <c r="AX32" s="629" t="s">
        <v>318</v>
      </c>
      <c r="AY32" s="630"/>
      <c r="AZ32" s="630"/>
      <c r="BA32" s="630"/>
      <c r="BB32" s="630"/>
      <c r="BC32" s="630"/>
      <c r="BD32" s="630"/>
      <c r="BE32" s="630"/>
      <c r="BF32" s="631"/>
      <c r="BG32" s="696">
        <v>98.7</v>
      </c>
      <c r="BH32" s="651"/>
      <c r="BI32" s="651"/>
      <c r="BJ32" s="651"/>
      <c r="BK32" s="651"/>
      <c r="BL32" s="651"/>
      <c r="BM32" s="636">
        <v>98</v>
      </c>
      <c r="BN32" s="651"/>
      <c r="BO32" s="651"/>
      <c r="BP32" s="651"/>
      <c r="BQ32" s="673"/>
      <c r="BR32" s="696">
        <v>99.1</v>
      </c>
      <c r="BS32" s="651"/>
      <c r="BT32" s="651"/>
      <c r="BU32" s="651"/>
      <c r="BV32" s="651"/>
      <c r="BW32" s="651"/>
      <c r="BX32" s="636">
        <v>98.3</v>
      </c>
      <c r="BY32" s="651"/>
      <c r="BZ32" s="651"/>
      <c r="CA32" s="651"/>
      <c r="CB32" s="673"/>
      <c r="CD32" s="649"/>
      <c r="CE32" s="650"/>
      <c r="CF32" s="629" t="s">
        <v>319</v>
      </c>
      <c r="CG32" s="630"/>
      <c r="CH32" s="630"/>
      <c r="CI32" s="630"/>
      <c r="CJ32" s="630"/>
      <c r="CK32" s="630"/>
      <c r="CL32" s="630"/>
      <c r="CM32" s="630"/>
      <c r="CN32" s="630"/>
      <c r="CO32" s="630"/>
      <c r="CP32" s="630"/>
      <c r="CQ32" s="631"/>
      <c r="CR32" s="632">
        <v>39</v>
      </c>
      <c r="CS32" s="633"/>
      <c r="CT32" s="633"/>
      <c r="CU32" s="633"/>
      <c r="CV32" s="633"/>
      <c r="CW32" s="633"/>
      <c r="CX32" s="633"/>
      <c r="CY32" s="634"/>
      <c r="CZ32" s="635">
        <v>0</v>
      </c>
      <c r="DA32" s="653"/>
      <c r="DB32" s="653"/>
      <c r="DC32" s="654"/>
      <c r="DD32" s="638">
        <v>39</v>
      </c>
      <c r="DE32" s="633"/>
      <c r="DF32" s="633"/>
      <c r="DG32" s="633"/>
      <c r="DH32" s="633"/>
      <c r="DI32" s="633"/>
      <c r="DJ32" s="633"/>
      <c r="DK32" s="634"/>
      <c r="DL32" s="638">
        <v>39</v>
      </c>
      <c r="DM32" s="633"/>
      <c r="DN32" s="633"/>
      <c r="DO32" s="633"/>
      <c r="DP32" s="633"/>
      <c r="DQ32" s="633"/>
      <c r="DR32" s="633"/>
      <c r="DS32" s="633"/>
      <c r="DT32" s="633"/>
      <c r="DU32" s="633"/>
      <c r="DV32" s="634"/>
      <c r="DW32" s="635">
        <v>0</v>
      </c>
      <c r="DX32" s="653"/>
      <c r="DY32" s="653"/>
      <c r="DZ32" s="653"/>
      <c r="EA32" s="653"/>
      <c r="EB32" s="653"/>
      <c r="EC32" s="669"/>
    </row>
    <row r="33" spans="2:133" ht="11.25" customHeight="1" x14ac:dyDescent="0.15">
      <c r="B33" s="629" t="s">
        <v>320</v>
      </c>
      <c r="C33" s="630"/>
      <c r="D33" s="630"/>
      <c r="E33" s="630"/>
      <c r="F33" s="630"/>
      <c r="G33" s="630"/>
      <c r="H33" s="630"/>
      <c r="I33" s="630"/>
      <c r="J33" s="630"/>
      <c r="K33" s="630"/>
      <c r="L33" s="630"/>
      <c r="M33" s="630"/>
      <c r="N33" s="630"/>
      <c r="O33" s="630"/>
      <c r="P33" s="630"/>
      <c r="Q33" s="631"/>
      <c r="R33" s="632">
        <v>453843</v>
      </c>
      <c r="S33" s="633"/>
      <c r="T33" s="633"/>
      <c r="U33" s="633"/>
      <c r="V33" s="633"/>
      <c r="W33" s="633"/>
      <c r="X33" s="633"/>
      <c r="Y33" s="634"/>
      <c r="Z33" s="663">
        <v>7.2</v>
      </c>
      <c r="AA33" s="663"/>
      <c r="AB33" s="663"/>
      <c r="AC33" s="663"/>
      <c r="AD33" s="664" t="s">
        <v>238</v>
      </c>
      <c r="AE33" s="664"/>
      <c r="AF33" s="664"/>
      <c r="AG33" s="664"/>
      <c r="AH33" s="664"/>
      <c r="AI33" s="664"/>
      <c r="AJ33" s="664"/>
      <c r="AK33" s="664"/>
      <c r="AL33" s="635" t="s">
        <v>238</v>
      </c>
      <c r="AM33" s="636"/>
      <c r="AN33" s="636"/>
      <c r="AO33" s="665"/>
      <c r="AP33" s="677"/>
      <c r="AQ33" s="678"/>
      <c r="AR33" s="678"/>
      <c r="AS33" s="678"/>
      <c r="AT33" s="701"/>
      <c r="AU33" s="220"/>
      <c r="AV33" s="220"/>
      <c r="AW33" s="220"/>
      <c r="AX33" s="613" t="s">
        <v>321</v>
      </c>
      <c r="AY33" s="614"/>
      <c r="AZ33" s="614"/>
      <c r="BA33" s="614"/>
      <c r="BB33" s="614"/>
      <c r="BC33" s="614"/>
      <c r="BD33" s="614"/>
      <c r="BE33" s="614"/>
      <c r="BF33" s="615"/>
      <c r="BG33" s="691">
        <v>87.6</v>
      </c>
      <c r="BH33" s="617"/>
      <c r="BI33" s="617"/>
      <c r="BJ33" s="617"/>
      <c r="BK33" s="617"/>
      <c r="BL33" s="617"/>
      <c r="BM33" s="659">
        <v>85.5</v>
      </c>
      <c r="BN33" s="617"/>
      <c r="BO33" s="617"/>
      <c r="BP33" s="617"/>
      <c r="BQ33" s="661"/>
      <c r="BR33" s="691">
        <v>99</v>
      </c>
      <c r="BS33" s="617"/>
      <c r="BT33" s="617"/>
      <c r="BU33" s="617"/>
      <c r="BV33" s="617"/>
      <c r="BW33" s="617"/>
      <c r="BX33" s="659">
        <v>96.6</v>
      </c>
      <c r="BY33" s="617"/>
      <c r="BZ33" s="617"/>
      <c r="CA33" s="617"/>
      <c r="CB33" s="661"/>
      <c r="CD33" s="629" t="s">
        <v>322</v>
      </c>
      <c r="CE33" s="630"/>
      <c r="CF33" s="630"/>
      <c r="CG33" s="630"/>
      <c r="CH33" s="630"/>
      <c r="CI33" s="630"/>
      <c r="CJ33" s="630"/>
      <c r="CK33" s="630"/>
      <c r="CL33" s="630"/>
      <c r="CM33" s="630"/>
      <c r="CN33" s="630"/>
      <c r="CO33" s="630"/>
      <c r="CP33" s="630"/>
      <c r="CQ33" s="631"/>
      <c r="CR33" s="632">
        <v>3047521</v>
      </c>
      <c r="CS33" s="651"/>
      <c r="CT33" s="651"/>
      <c r="CU33" s="651"/>
      <c r="CV33" s="651"/>
      <c r="CW33" s="651"/>
      <c r="CX33" s="651"/>
      <c r="CY33" s="652"/>
      <c r="CZ33" s="635">
        <v>49.2</v>
      </c>
      <c r="DA33" s="653"/>
      <c r="DB33" s="653"/>
      <c r="DC33" s="654"/>
      <c r="DD33" s="638">
        <v>1878104</v>
      </c>
      <c r="DE33" s="651"/>
      <c r="DF33" s="651"/>
      <c r="DG33" s="651"/>
      <c r="DH33" s="651"/>
      <c r="DI33" s="651"/>
      <c r="DJ33" s="651"/>
      <c r="DK33" s="652"/>
      <c r="DL33" s="638">
        <v>1075176</v>
      </c>
      <c r="DM33" s="651"/>
      <c r="DN33" s="651"/>
      <c r="DO33" s="651"/>
      <c r="DP33" s="651"/>
      <c r="DQ33" s="651"/>
      <c r="DR33" s="651"/>
      <c r="DS33" s="651"/>
      <c r="DT33" s="651"/>
      <c r="DU33" s="651"/>
      <c r="DV33" s="652"/>
      <c r="DW33" s="635">
        <v>35.4</v>
      </c>
      <c r="DX33" s="653"/>
      <c r="DY33" s="653"/>
      <c r="DZ33" s="653"/>
      <c r="EA33" s="653"/>
      <c r="EB33" s="653"/>
      <c r="EC33" s="669"/>
    </row>
    <row r="34" spans="2:133" ht="11.25" customHeight="1" x14ac:dyDescent="0.15">
      <c r="B34" s="629" t="s">
        <v>323</v>
      </c>
      <c r="C34" s="630"/>
      <c r="D34" s="630"/>
      <c r="E34" s="630"/>
      <c r="F34" s="630"/>
      <c r="G34" s="630"/>
      <c r="H34" s="630"/>
      <c r="I34" s="630"/>
      <c r="J34" s="630"/>
      <c r="K34" s="630"/>
      <c r="L34" s="630"/>
      <c r="M34" s="630"/>
      <c r="N34" s="630"/>
      <c r="O34" s="630"/>
      <c r="P34" s="630"/>
      <c r="Q34" s="631"/>
      <c r="R34" s="632">
        <v>22715</v>
      </c>
      <c r="S34" s="633"/>
      <c r="T34" s="633"/>
      <c r="U34" s="633"/>
      <c r="V34" s="633"/>
      <c r="W34" s="633"/>
      <c r="X34" s="633"/>
      <c r="Y34" s="634"/>
      <c r="Z34" s="663">
        <v>0.4</v>
      </c>
      <c r="AA34" s="663"/>
      <c r="AB34" s="663"/>
      <c r="AC34" s="663"/>
      <c r="AD34" s="664">
        <v>326</v>
      </c>
      <c r="AE34" s="664"/>
      <c r="AF34" s="664"/>
      <c r="AG34" s="664"/>
      <c r="AH34" s="664"/>
      <c r="AI34" s="664"/>
      <c r="AJ34" s="664"/>
      <c r="AK34" s="664"/>
      <c r="AL34" s="635">
        <v>0</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324</v>
      </c>
      <c r="CE34" s="630"/>
      <c r="CF34" s="630"/>
      <c r="CG34" s="630"/>
      <c r="CH34" s="630"/>
      <c r="CI34" s="630"/>
      <c r="CJ34" s="630"/>
      <c r="CK34" s="630"/>
      <c r="CL34" s="630"/>
      <c r="CM34" s="630"/>
      <c r="CN34" s="630"/>
      <c r="CO34" s="630"/>
      <c r="CP34" s="630"/>
      <c r="CQ34" s="631"/>
      <c r="CR34" s="632">
        <v>588093</v>
      </c>
      <c r="CS34" s="633"/>
      <c r="CT34" s="633"/>
      <c r="CU34" s="633"/>
      <c r="CV34" s="633"/>
      <c r="CW34" s="633"/>
      <c r="CX34" s="633"/>
      <c r="CY34" s="634"/>
      <c r="CZ34" s="635">
        <v>9.5</v>
      </c>
      <c r="DA34" s="653"/>
      <c r="DB34" s="653"/>
      <c r="DC34" s="654"/>
      <c r="DD34" s="638">
        <v>384808</v>
      </c>
      <c r="DE34" s="633"/>
      <c r="DF34" s="633"/>
      <c r="DG34" s="633"/>
      <c r="DH34" s="633"/>
      <c r="DI34" s="633"/>
      <c r="DJ34" s="633"/>
      <c r="DK34" s="634"/>
      <c r="DL34" s="638">
        <v>290369</v>
      </c>
      <c r="DM34" s="633"/>
      <c r="DN34" s="633"/>
      <c r="DO34" s="633"/>
      <c r="DP34" s="633"/>
      <c r="DQ34" s="633"/>
      <c r="DR34" s="633"/>
      <c r="DS34" s="633"/>
      <c r="DT34" s="633"/>
      <c r="DU34" s="633"/>
      <c r="DV34" s="634"/>
      <c r="DW34" s="635">
        <v>9.6</v>
      </c>
      <c r="DX34" s="653"/>
      <c r="DY34" s="653"/>
      <c r="DZ34" s="653"/>
      <c r="EA34" s="653"/>
      <c r="EB34" s="653"/>
      <c r="EC34" s="669"/>
    </row>
    <row r="35" spans="2:133" ht="11.25" customHeight="1" x14ac:dyDescent="0.15">
      <c r="B35" s="629" t="s">
        <v>325</v>
      </c>
      <c r="C35" s="630"/>
      <c r="D35" s="630"/>
      <c r="E35" s="630"/>
      <c r="F35" s="630"/>
      <c r="G35" s="630"/>
      <c r="H35" s="630"/>
      <c r="I35" s="630"/>
      <c r="J35" s="630"/>
      <c r="K35" s="630"/>
      <c r="L35" s="630"/>
      <c r="M35" s="630"/>
      <c r="N35" s="630"/>
      <c r="O35" s="630"/>
      <c r="P35" s="630"/>
      <c r="Q35" s="631"/>
      <c r="R35" s="632">
        <v>45228</v>
      </c>
      <c r="S35" s="633"/>
      <c r="T35" s="633"/>
      <c r="U35" s="633"/>
      <c r="V35" s="633"/>
      <c r="W35" s="633"/>
      <c r="X35" s="633"/>
      <c r="Y35" s="634"/>
      <c r="Z35" s="663">
        <v>0.7</v>
      </c>
      <c r="AA35" s="663"/>
      <c r="AB35" s="663"/>
      <c r="AC35" s="663"/>
      <c r="AD35" s="664" t="s">
        <v>238</v>
      </c>
      <c r="AE35" s="664"/>
      <c r="AF35" s="664"/>
      <c r="AG35" s="664"/>
      <c r="AH35" s="664"/>
      <c r="AI35" s="664"/>
      <c r="AJ35" s="664"/>
      <c r="AK35" s="664"/>
      <c r="AL35" s="635" t="s">
        <v>128</v>
      </c>
      <c r="AM35" s="636"/>
      <c r="AN35" s="636"/>
      <c r="AO35" s="665"/>
      <c r="AP35" s="223"/>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328</v>
      </c>
      <c r="CE35" s="630"/>
      <c r="CF35" s="630"/>
      <c r="CG35" s="630"/>
      <c r="CH35" s="630"/>
      <c r="CI35" s="630"/>
      <c r="CJ35" s="630"/>
      <c r="CK35" s="630"/>
      <c r="CL35" s="630"/>
      <c r="CM35" s="630"/>
      <c r="CN35" s="630"/>
      <c r="CO35" s="630"/>
      <c r="CP35" s="630"/>
      <c r="CQ35" s="631"/>
      <c r="CR35" s="632">
        <v>59615</v>
      </c>
      <c r="CS35" s="651"/>
      <c r="CT35" s="651"/>
      <c r="CU35" s="651"/>
      <c r="CV35" s="651"/>
      <c r="CW35" s="651"/>
      <c r="CX35" s="651"/>
      <c r="CY35" s="652"/>
      <c r="CZ35" s="635">
        <v>1</v>
      </c>
      <c r="DA35" s="653"/>
      <c r="DB35" s="653"/>
      <c r="DC35" s="654"/>
      <c r="DD35" s="638">
        <v>46870</v>
      </c>
      <c r="DE35" s="651"/>
      <c r="DF35" s="651"/>
      <c r="DG35" s="651"/>
      <c r="DH35" s="651"/>
      <c r="DI35" s="651"/>
      <c r="DJ35" s="651"/>
      <c r="DK35" s="652"/>
      <c r="DL35" s="638">
        <v>32627</v>
      </c>
      <c r="DM35" s="651"/>
      <c r="DN35" s="651"/>
      <c r="DO35" s="651"/>
      <c r="DP35" s="651"/>
      <c r="DQ35" s="651"/>
      <c r="DR35" s="651"/>
      <c r="DS35" s="651"/>
      <c r="DT35" s="651"/>
      <c r="DU35" s="651"/>
      <c r="DV35" s="652"/>
      <c r="DW35" s="635">
        <v>1.1000000000000001</v>
      </c>
      <c r="DX35" s="653"/>
      <c r="DY35" s="653"/>
      <c r="DZ35" s="653"/>
      <c r="EA35" s="653"/>
      <c r="EB35" s="653"/>
      <c r="EC35" s="669"/>
    </row>
    <row r="36" spans="2:133" ht="11.25" customHeight="1" x14ac:dyDescent="0.15">
      <c r="B36" s="629" t="s">
        <v>329</v>
      </c>
      <c r="C36" s="630"/>
      <c r="D36" s="630"/>
      <c r="E36" s="630"/>
      <c r="F36" s="630"/>
      <c r="G36" s="630"/>
      <c r="H36" s="630"/>
      <c r="I36" s="630"/>
      <c r="J36" s="630"/>
      <c r="K36" s="630"/>
      <c r="L36" s="630"/>
      <c r="M36" s="630"/>
      <c r="N36" s="630"/>
      <c r="O36" s="630"/>
      <c r="P36" s="630"/>
      <c r="Q36" s="631"/>
      <c r="R36" s="632">
        <v>53456</v>
      </c>
      <c r="S36" s="633"/>
      <c r="T36" s="633"/>
      <c r="U36" s="633"/>
      <c r="V36" s="633"/>
      <c r="W36" s="633"/>
      <c r="X36" s="633"/>
      <c r="Y36" s="634"/>
      <c r="Z36" s="663">
        <v>0.8</v>
      </c>
      <c r="AA36" s="663"/>
      <c r="AB36" s="663"/>
      <c r="AC36" s="663"/>
      <c r="AD36" s="664" t="s">
        <v>238</v>
      </c>
      <c r="AE36" s="664"/>
      <c r="AF36" s="664"/>
      <c r="AG36" s="664"/>
      <c r="AH36" s="664"/>
      <c r="AI36" s="664"/>
      <c r="AJ36" s="664"/>
      <c r="AK36" s="664"/>
      <c r="AL36" s="635" t="s">
        <v>128</v>
      </c>
      <c r="AM36" s="636"/>
      <c r="AN36" s="636"/>
      <c r="AO36" s="665"/>
      <c r="AP36" s="223"/>
      <c r="AQ36" s="679" t="s">
        <v>330</v>
      </c>
      <c r="AR36" s="680"/>
      <c r="AS36" s="680"/>
      <c r="AT36" s="680"/>
      <c r="AU36" s="680"/>
      <c r="AV36" s="680"/>
      <c r="AW36" s="680"/>
      <c r="AX36" s="680"/>
      <c r="AY36" s="681"/>
      <c r="AZ36" s="682">
        <v>762401</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5971</v>
      </c>
      <c r="BW36" s="683"/>
      <c r="BX36" s="683"/>
      <c r="BY36" s="683"/>
      <c r="BZ36" s="683"/>
      <c r="CA36" s="683"/>
      <c r="CB36" s="684"/>
      <c r="CD36" s="629" t="s">
        <v>332</v>
      </c>
      <c r="CE36" s="630"/>
      <c r="CF36" s="630"/>
      <c r="CG36" s="630"/>
      <c r="CH36" s="630"/>
      <c r="CI36" s="630"/>
      <c r="CJ36" s="630"/>
      <c r="CK36" s="630"/>
      <c r="CL36" s="630"/>
      <c r="CM36" s="630"/>
      <c r="CN36" s="630"/>
      <c r="CO36" s="630"/>
      <c r="CP36" s="630"/>
      <c r="CQ36" s="631"/>
      <c r="CR36" s="632">
        <v>1368808</v>
      </c>
      <c r="CS36" s="633"/>
      <c r="CT36" s="633"/>
      <c r="CU36" s="633"/>
      <c r="CV36" s="633"/>
      <c r="CW36" s="633"/>
      <c r="CX36" s="633"/>
      <c r="CY36" s="634"/>
      <c r="CZ36" s="635">
        <v>22.1</v>
      </c>
      <c r="DA36" s="653"/>
      <c r="DB36" s="653"/>
      <c r="DC36" s="654"/>
      <c r="DD36" s="638">
        <v>535938</v>
      </c>
      <c r="DE36" s="633"/>
      <c r="DF36" s="633"/>
      <c r="DG36" s="633"/>
      <c r="DH36" s="633"/>
      <c r="DI36" s="633"/>
      <c r="DJ36" s="633"/>
      <c r="DK36" s="634"/>
      <c r="DL36" s="638">
        <v>262320</v>
      </c>
      <c r="DM36" s="633"/>
      <c r="DN36" s="633"/>
      <c r="DO36" s="633"/>
      <c r="DP36" s="633"/>
      <c r="DQ36" s="633"/>
      <c r="DR36" s="633"/>
      <c r="DS36" s="633"/>
      <c r="DT36" s="633"/>
      <c r="DU36" s="633"/>
      <c r="DV36" s="634"/>
      <c r="DW36" s="635">
        <v>8.6</v>
      </c>
      <c r="DX36" s="653"/>
      <c r="DY36" s="653"/>
      <c r="DZ36" s="653"/>
      <c r="EA36" s="653"/>
      <c r="EB36" s="653"/>
      <c r="EC36" s="669"/>
    </row>
    <row r="37" spans="2:133" ht="11.25" customHeight="1" x14ac:dyDescent="0.15">
      <c r="B37" s="629" t="s">
        <v>333</v>
      </c>
      <c r="C37" s="630"/>
      <c r="D37" s="630"/>
      <c r="E37" s="630"/>
      <c r="F37" s="630"/>
      <c r="G37" s="630"/>
      <c r="H37" s="630"/>
      <c r="I37" s="630"/>
      <c r="J37" s="630"/>
      <c r="K37" s="630"/>
      <c r="L37" s="630"/>
      <c r="M37" s="630"/>
      <c r="N37" s="630"/>
      <c r="O37" s="630"/>
      <c r="P37" s="630"/>
      <c r="Q37" s="631"/>
      <c r="R37" s="632">
        <v>156060</v>
      </c>
      <c r="S37" s="633"/>
      <c r="T37" s="633"/>
      <c r="U37" s="633"/>
      <c r="V37" s="633"/>
      <c r="W37" s="633"/>
      <c r="X37" s="633"/>
      <c r="Y37" s="634"/>
      <c r="Z37" s="663">
        <v>2.5</v>
      </c>
      <c r="AA37" s="663"/>
      <c r="AB37" s="663"/>
      <c r="AC37" s="663"/>
      <c r="AD37" s="664" t="s">
        <v>128</v>
      </c>
      <c r="AE37" s="664"/>
      <c r="AF37" s="664"/>
      <c r="AG37" s="664"/>
      <c r="AH37" s="664"/>
      <c r="AI37" s="664"/>
      <c r="AJ37" s="664"/>
      <c r="AK37" s="664"/>
      <c r="AL37" s="635" t="s">
        <v>173</v>
      </c>
      <c r="AM37" s="636"/>
      <c r="AN37" s="636"/>
      <c r="AO37" s="665"/>
      <c r="AQ37" s="670" t="s">
        <v>334</v>
      </c>
      <c r="AR37" s="671"/>
      <c r="AS37" s="671"/>
      <c r="AT37" s="671"/>
      <c r="AU37" s="671"/>
      <c r="AV37" s="671"/>
      <c r="AW37" s="671"/>
      <c r="AX37" s="671"/>
      <c r="AY37" s="672"/>
      <c r="AZ37" s="632">
        <v>212668</v>
      </c>
      <c r="BA37" s="633"/>
      <c r="BB37" s="633"/>
      <c r="BC37" s="633"/>
      <c r="BD37" s="651"/>
      <c r="BE37" s="651"/>
      <c r="BF37" s="673"/>
      <c r="BG37" s="629" t="s">
        <v>335</v>
      </c>
      <c r="BH37" s="630"/>
      <c r="BI37" s="630"/>
      <c r="BJ37" s="630"/>
      <c r="BK37" s="630"/>
      <c r="BL37" s="630"/>
      <c r="BM37" s="630"/>
      <c r="BN37" s="630"/>
      <c r="BO37" s="630"/>
      <c r="BP37" s="630"/>
      <c r="BQ37" s="630"/>
      <c r="BR37" s="630"/>
      <c r="BS37" s="630"/>
      <c r="BT37" s="630"/>
      <c r="BU37" s="631"/>
      <c r="BV37" s="632">
        <v>-6159</v>
      </c>
      <c r="BW37" s="633"/>
      <c r="BX37" s="633"/>
      <c r="BY37" s="633"/>
      <c r="BZ37" s="633"/>
      <c r="CA37" s="633"/>
      <c r="CB37" s="674"/>
      <c r="CD37" s="629" t="s">
        <v>336</v>
      </c>
      <c r="CE37" s="630"/>
      <c r="CF37" s="630"/>
      <c r="CG37" s="630"/>
      <c r="CH37" s="630"/>
      <c r="CI37" s="630"/>
      <c r="CJ37" s="630"/>
      <c r="CK37" s="630"/>
      <c r="CL37" s="630"/>
      <c r="CM37" s="630"/>
      <c r="CN37" s="630"/>
      <c r="CO37" s="630"/>
      <c r="CP37" s="630"/>
      <c r="CQ37" s="631"/>
      <c r="CR37" s="632">
        <v>177668</v>
      </c>
      <c r="CS37" s="651"/>
      <c r="CT37" s="651"/>
      <c r="CU37" s="651"/>
      <c r="CV37" s="651"/>
      <c r="CW37" s="651"/>
      <c r="CX37" s="651"/>
      <c r="CY37" s="652"/>
      <c r="CZ37" s="635">
        <v>2.9</v>
      </c>
      <c r="DA37" s="653"/>
      <c r="DB37" s="653"/>
      <c r="DC37" s="654"/>
      <c r="DD37" s="638">
        <v>169903</v>
      </c>
      <c r="DE37" s="651"/>
      <c r="DF37" s="651"/>
      <c r="DG37" s="651"/>
      <c r="DH37" s="651"/>
      <c r="DI37" s="651"/>
      <c r="DJ37" s="651"/>
      <c r="DK37" s="652"/>
      <c r="DL37" s="638">
        <v>158635</v>
      </c>
      <c r="DM37" s="651"/>
      <c r="DN37" s="651"/>
      <c r="DO37" s="651"/>
      <c r="DP37" s="651"/>
      <c r="DQ37" s="651"/>
      <c r="DR37" s="651"/>
      <c r="DS37" s="651"/>
      <c r="DT37" s="651"/>
      <c r="DU37" s="651"/>
      <c r="DV37" s="652"/>
      <c r="DW37" s="635">
        <v>5.2</v>
      </c>
      <c r="DX37" s="653"/>
      <c r="DY37" s="653"/>
      <c r="DZ37" s="653"/>
      <c r="EA37" s="653"/>
      <c r="EB37" s="653"/>
      <c r="EC37" s="669"/>
    </row>
    <row r="38" spans="2:133" ht="11.25" customHeight="1" x14ac:dyDescent="0.15">
      <c r="B38" s="629" t="s">
        <v>337</v>
      </c>
      <c r="C38" s="630"/>
      <c r="D38" s="630"/>
      <c r="E38" s="630"/>
      <c r="F38" s="630"/>
      <c r="G38" s="630"/>
      <c r="H38" s="630"/>
      <c r="I38" s="630"/>
      <c r="J38" s="630"/>
      <c r="K38" s="630"/>
      <c r="L38" s="630"/>
      <c r="M38" s="630"/>
      <c r="N38" s="630"/>
      <c r="O38" s="630"/>
      <c r="P38" s="630"/>
      <c r="Q38" s="631"/>
      <c r="R38" s="632">
        <v>89845</v>
      </c>
      <c r="S38" s="633"/>
      <c r="T38" s="633"/>
      <c r="U38" s="633"/>
      <c r="V38" s="633"/>
      <c r="W38" s="633"/>
      <c r="X38" s="633"/>
      <c r="Y38" s="634"/>
      <c r="Z38" s="663">
        <v>1.4</v>
      </c>
      <c r="AA38" s="663"/>
      <c r="AB38" s="663"/>
      <c r="AC38" s="663"/>
      <c r="AD38" s="664">
        <v>68</v>
      </c>
      <c r="AE38" s="664"/>
      <c r="AF38" s="664"/>
      <c r="AG38" s="664"/>
      <c r="AH38" s="664"/>
      <c r="AI38" s="664"/>
      <c r="AJ38" s="664"/>
      <c r="AK38" s="664"/>
      <c r="AL38" s="635">
        <v>0</v>
      </c>
      <c r="AM38" s="636"/>
      <c r="AN38" s="636"/>
      <c r="AO38" s="665"/>
      <c r="AQ38" s="670" t="s">
        <v>338</v>
      </c>
      <c r="AR38" s="671"/>
      <c r="AS38" s="671"/>
      <c r="AT38" s="671"/>
      <c r="AU38" s="671"/>
      <c r="AV38" s="671"/>
      <c r="AW38" s="671"/>
      <c r="AX38" s="671"/>
      <c r="AY38" s="672"/>
      <c r="AZ38" s="632">
        <v>161623</v>
      </c>
      <c r="BA38" s="633"/>
      <c r="BB38" s="633"/>
      <c r="BC38" s="633"/>
      <c r="BD38" s="651"/>
      <c r="BE38" s="651"/>
      <c r="BF38" s="673"/>
      <c r="BG38" s="629" t="s">
        <v>339</v>
      </c>
      <c r="BH38" s="630"/>
      <c r="BI38" s="630"/>
      <c r="BJ38" s="630"/>
      <c r="BK38" s="630"/>
      <c r="BL38" s="630"/>
      <c r="BM38" s="630"/>
      <c r="BN38" s="630"/>
      <c r="BO38" s="630"/>
      <c r="BP38" s="630"/>
      <c r="BQ38" s="630"/>
      <c r="BR38" s="630"/>
      <c r="BS38" s="630"/>
      <c r="BT38" s="630"/>
      <c r="BU38" s="631"/>
      <c r="BV38" s="632">
        <v>944</v>
      </c>
      <c r="BW38" s="633"/>
      <c r="BX38" s="633"/>
      <c r="BY38" s="633"/>
      <c r="BZ38" s="633"/>
      <c r="CA38" s="633"/>
      <c r="CB38" s="674"/>
      <c r="CD38" s="629" t="s">
        <v>340</v>
      </c>
      <c r="CE38" s="630"/>
      <c r="CF38" s="630"/>
      <c r="CG38" s="630"/>
      <c r="CH38" s="630"/>
      <c r="CI38" s="630"/>
      <c r="CJ38" s="630"/>
      <c r="CK38" s="630"/>
      <c r="CL38" s="630"/>
      <c r="CM38" s="630"/>
      <c r="CN38" s="630"/>
      <c r="CO38" s="630"/>
      <c r="CP38" s="630"/>
      <c r="CQ38" s="631"/>
      <c r="CR38" s="632">
        <v>601796</v>
      </c>
      <c r="CS38" s="633"/>
      <c r="CT38" s="633"/>
      <c r="CU38" s="633"/>
      <c r="CV38" s="633"/>
      <c r="CW38" s="633"/>
      <c r="CX38" s="633"/>
      <c r="CY38" s="634"/>
      <c r="CZ38" s="635">
        <v>9.6999999999999993</v>
      </c>
      <c r="DA38" s="653"/>
      <c r="DB38" s="653"/>
      <c r="DC38" s="654"/>
      <c r="DD38" s="638">
        <v>533386</v>
      </c>
      <c r="DE38" s="633"/>
      <c r="DF38" s="633"/>
      <c r="DG38" s="633"/>
      <c r="DH38" s="633"/>
      <c r="DI38" s="633"/>
      <c r="DJ38" s="633"/>
      <c r="DK38" s="634"/>
      <c r="DL38" s="638">
        <v>489860</v>
      </c>
      <c r="DM38" s="633"/>
      <c r="DN38" s="633"/>
      <c r="DO38" s="633"/>
      <c r="DP38" s="633"/>
      <c r="DQ38" s="633"/>
      <c r="DR38" s="633"/>
      <c r="DS38" s="633"/>
      <c r="DT38" s="633"/>
      <c r="DU38" s="633"/>
      <c r="DV38" s="634"/>
      <c r="DW38" s="635">
        <v>16.100000000000001</v>
      </c>
      <c r="DX38" s="653"/>
      <c r="DY38" s="653"/>
      <c r="DZ38" s="653"/>
      <c r="EA38" s="653"/>
      <c r="EB38" s="653"/>
      <c r="EC38" s="669"/>
    </row>
    <row r="39" spans="2:133" ht="11.25" customHeight="1" x14ac:dyDescent="0.15">
      <c r="B39" s="629" t="s">
        <v>341</v>
      </c>
      <c r="C39" s="630"/>
      <c r="D39" s="630"/>
      <c r="E39" s="630"/>
      <c r="F39" s="630"/>
      <c r="G39" s="630"/>
      <c r="H39" s="630"/>
      <c r="I39" s="630"/>
      <c r="J39" s="630"/>
      <c r="K39" s="630"/>
      <c r="L39" s="630"/>
      <c r="M39" s="630"/>
      <c r="N39" s="630"/>
      <c r="O39" s="630"/>
      <c r="P39" s="630"/>
      <c r="Q39" s="631"/>
      <c r="R39" s="632">
        <v>799994</v>
      </c>
      <c r="S39" s="633"/>
      <c r="T39" s="633"/>
      <c r="U39" s="633"/>
      <c r="V39" s="633"/>
      <c r="W39" s="633"/>
      <c r="X39" s="633"/>
      <c r="Y39" s="634"/>
      <c r="Z39" s="663">
        <v>12.6</v>
      </c>
      <c r="AA39" s="663"/>
      <c r="AB39" s="663"/>
      <c r="AC39" s="663"/>
      <c r="AD39" s="664" t="s">
        <v>238</v>
      </c>
      <c r="AE39" s="664"/>
      <c r="AF39" s="664"/>
      <c r="AG39" s="664"/>
      <c r="AH39" s="664"/>
      <c r="AI39" s="664"/>
      <c r="AJ39" s="664"/>
      <c r="AK39" s="664"/>
      <c r="AL39" s="635" t="s">
        <v>128</v>
      </c>
      <c r="AM39" s="636"/>
      <c r="AN39" s="636"/>
      <c r="AO39" s="665"/>
      <c r="AQ39" s="670" t="s">
        <v>342</v>
      </c>
      <c r="AR39" s="671"/>
      <c r="AS39" s="671"/>
      <c r="AT39" s="671"/>
      <c r="AU39" s="671"/>
      <c r="AV39" s="671"/>
      <c r="AW39" s="671"/>
      <c r="AX39" s="671"/>
      <c r="AY39" s="672"/>
      <c r="AZ39" s="632">
        <v>11892</v>
      </c>
      <c r="BA39" s="633"/>
      <c r="BB39" s="633"/>
      <c r="BC39" s="633"/>
      <c r="BD39" s="651"/>
      <c r="BE39" s="651"/>
      <c r="BF39" s="673"/>
      <c r="BG39" s="629" t="s">
        <v>343</v>
      </c>
      <c r="BH39" s="630"/>
      <c r="BI39" s="630"/>
      <c r="BJ39" s="630"/>
      <c r="BK39" s="630"/>
      <c r="BL39" s="630"/>
      <c r="BM39" s="630"/>
      <c r="BN39" s="630"/>
      <c r="BO39" s="630"/>
      <c r="BP39" s="630"/>
      <c r="BQ39" s="630"/>
      <c r="BR39" s="630"/>
      <c r="BS39" s="630"/>
      <c r="BT39" s="630"/>
      <c r="BU39" s="631"/>
      <c r="BV39" s="632">
        <v>1455</v>
      </c>
      <c r="BW39" s="633"/>
      <c r="BX39" s="633"/>
      <c r="BY39" s="633"/>
      <c r="BZ39" s="633"/>
      <c r="CA39" s="633"/>
      <c r="CB39" s="674"/>
      <c r="CD39" s="629" t="s">
        <v>344</v>
      </c>
      <c r="CE39" s="630"/>
      <c r="CF39" s="630"/>
      <c r="CG39" s="630"/>
      <c r="CH39" s="630"/>
      <c r="CI39" s="630"/>
      <c r="CJ39" s="630"/>
      <c r="CK39" s="630"/>
      <c r="CL39" s="630"/>
      <c r="CM39" s="630"/>
      <c r="CN39" s="630"/>
      <c r="CO39" s="630"/>
      <c r="CP39" s="630"/>
      <c r="CQ39" s="631"/>
      <c r="CR39" s="632">
        <v>258604</v>
      </c>
      <c r="CS39" s="651"/>
      <c r="CT39" s="651"/>
      <c r="CU39" s="651"/>
      <c r="CV39" s="651"/>
      <c r="CW39" s="651"/>
      <c r="CX39" s="651"/>
      <c r="CY39" s="652"/>
      <c r="CZ39" s="635">
        <v>4.2</v>
      </c>
      <c r="DA39" s="653"/>
      <c r="DB39" s="653"/>
      <c r="DC39" s="654"/>
      <c r="DD39" s="638">
        <v>216497</v>
      </c>
      <c r="DE39" s="651"/>
      <c r="DF39" s="651"/>
      <c r="DG39" s="651"/>
      <c r="DH39" s="651"/>
      <c r="DI39" s="651"/>
      <c r="DJ39" s="651"/>
      <c r="DK39" s="652"/>
      <c r="DL39" s="638" t="s">
        <v>128</v>
      </c>
      <c r="DM39" s="651"/>
      <c r="DN39" s="651"/>
      <c r="DO39" s="651"/>
      <c r="DP39" s="651"/>
      <c r="DQ39" s="651"/>
      <c r="DR39" s="651"/>
      <c r="DS39" s="651"/>
      <c r="DT39" s="651"/>
      <c r="DU39" s="651"/>
      <c r="DV39" s="652"/>
      <c r="DW39" s="635" t="s">
        <v>238</v>
      </c>
      <c r="DX39" s="653"/>
      <c r="DY39" s="653"/>
      <c r="DZ39" s="653"/>
      <c r="EA39" s="653"/>
      <c r="EB39" s="653"/>
      <c r="EC39" s="669"/>
    </row>
    <row r="40" spans="2:133" ht="11.25" customHeight="1" x14ac:dyDescent="0.15">
      <c r="B40" s="629" t="s">
        <v>345</v>
      </c>
      <c r="C40" s="630"/>
      <c r="D40" s="630"/>
      <c r="E40" s="630"/>
      <c r="F40" s="630"/>
      <c r="G40" s="630"/>
      <c r="H40" s="630"/>
      <c r="I40" s="630"/>
      <c r="J40" s="630"/>
      <c r="K40" s="630"/>
      <c r="L40" s="630"/>
      <c r="M40" s="630"/>
      <c r="N40" s="630"/>
      <c r="O40" s="630"/>
      <c r="P40" s="630"/>
      <c r="Q40" s="631"/>
      <c r="R40" s="632" t="s">
        <v>173</v>
      </c>
      <c r="S40" s="633"/>
      <c r="T40" s="633"/>
      <c r="U40" s="633"/>
      <c r="V40" s="633"/>
      <c r="W40" s="633"/>
      <c r="X40" s="633"/>
      <c r="Y40" s="634"/>
      <c r="Z40" s="663" t="s">
        <v>128</v>
      </c>
      <c r="AA40" s="663"/>
      <c r="AB40" s="663"/>
      <c r="AC40" s="663"/>
      <c r="AD40" s="664" t="s">
        <v>128</v>
      </c>
      <c r="AE40" s="664"/>
      <c r="AF40" s="664"/>
      <c r="AG40" s="664"/>
      <c r="AH40" s="664"/>
      <c r="AI40" s="664"/>
      <c r="AJ40" s="664"/>
      <c r="AK40" s="664"/>
      <c r="AL40" s="635" t="s">
        <v>238</v>
      </c>
      <c r="AM40" s="636"/>
      <c r="AN40" s="636"/>
      <c r="AO40" s="665"/>
      <c r="AQ40" s="670" t="s">
        <v>346</v>
      </c>
      <c r="AR40" s="671"/>
      <c r="AS40" s="671"/>
      <c r="AT40" s="671"/>
      <c r="AU40" s="671"/>
      <c r="AV40" s="671"/>
      <c r="AW40" s="671"/>
      <c r="AX40" s="671"/>
      <c r="AY40" s="672"/>
      <c r="AZ40" s="632" t="s">
        <v>128</v>
      </c>
      <c r="BA40" s="633"/>
      <c r="BB40" s="633"/>
      <c r="BC40" s="633"/>
      <c r="BD40" s="651"/>
      <c r="BE40" s="651"/>
      <c r="BF40" s="673"/>
      <c r="BG40" s="675" t="s">
        <v>347</v>
      </c>
      <c r="BH40" s="676"/>
      <c r="BI40" s="676"/>
      <c r="BJ40" s="676"/>
      <c r="BK40" s="676"/>
      <c r="BL40" s="224"/>
      <c r="BM40" s="630" t="s">
        <v>348</v>
      </c>
      <c r="BN40" s="630"/>
      <c r="BO40" s="630"/>
      <c r="BP40" s="630"/>
      <c r="BQ40" s="630"/>
      <c r="BR40" s="630"/>
      <c r="BS40" s="630"/>
      <c r="BT40" s="630"/>
      <c r="BU40" s="631"/>
      <c r="BV40" s="632">
        <v>85</v>
      </c>
      <c r="BW40" s="633"/>
      <c r="BX40" s="633"/>
      <c r="BY40" s="633"/>
      <c r="BZ40" s="633"/>
      <c r="CA40" s="633"/>
      <c r="CB40" s="674"/>
      <c r="CD40" s="629" t="s">
        <v>349</v>
      </c>
      <c r="CE40" s="630"/>
      <c r="CF40" s="630"/>
      <c r="CG40" s="630"/>
      <c r="CH40" s="630"/>
      <c r="CI40" s="630"/>
      <c r="CJ40" s="630"/>
      <c r="CK40" s="630"/>
      <c r="CL40" s="630"/>
      <c r="CM40" s="630"/>
      <c r="CN40" s="630"/>
      <c r="CO40" s="630"/>
      <c r="CP40" s="630"/>
      <c r="CQ40" s="631"/>
      <c r="CR40" s="632">
        <v>170605</v>
      </c>
      <c r="CS40" s="633"/>
      <c r="CT40" s="633"/>
      <c r="CU40" s="633"/>
      <c r="CV40" s="633"/>
      <c r="CW40" s="633"/>
      <c r="CX40" s="633"/>
      <c r="CY40" s="634"/>
      <c r="CZ40" s="635">
        <v>2.8</v>
      </c>
      <c r="DA40" s="653"/>
      <c r="DB40" s="653"/>
      <c r="DC40" s="654"/>
      <c r="DD40" s="638">
        <v>160605</v>
      </c>
      <c r="DE40" s="633"/>
      <c r="DF40" s="633"/>
      <c r="DG40" s="633"/>
      <c r="DH40" s="633"/>
      <c r="DI40" s="633"/>
      <c r="DJ40" s="633"/>
      <c r="DK40" s="634"/>
      <c r="DL40" s="638" t="s">
        <v>128</v>
      </c>
      <c r="DM40" s="633"/>
      <c r="DN40" s="633"/>
      <c r="DO40" s="633"/>
      <c r="DP40" s="633"/>
      <c r="DQ40" s="633"/>
      <c r="DR40" s="633"/>
      <c r="DS40" s="633"/>
      <c r="DT40" s="633"/>
      <c r="DU40" s="633"/>
      <c r="DV40" s="634"/>
      <c r="DW40" s="635" t="s">
        <v>238</v>
      </c>
      <c r="DX40" s="653"/>
      <c r="DY40" s="653"/>
      <c r="DZ40" s="653"/>
      <c r="EA40" s="653"/>
      <c r="EB40" s="653"/>
      <c r="EC40" s="669"/>
    </row>
    <row r="41" spans="2:133" ht="11.25" customHeight="1" x14ac:dyDescent="0.15">
      <c r="B41" s="629" t="s">
        <v>350</v>
      </c>
      <c r="C41" s="630"/>
      <c r="D41" s="630"/>
      <c r="E41" s="630"/>
      <c r="F41" s="630"/>
      <c r="G41" s="630"/>
      <c r="H41" s="630"/>
      <c r="I41" s="630"/>
      <c r="J41" s="630"/>
      <c r="K41" s="630"/>
      <c r="L41" s="630"/>
      <c r="M41" s="630"/>
      <c r="N41" s="630"/>
      <c r="O41" s="630"/>
      <c r="P41" s="630"/>
      <c r="Q41" s="631"/>
      <c r="R41" s="632" t="s">
        <v>128</v>
      </c>
      <c r="S41" s="633"/>
      <c r="T41" s="633"/>
      <c r="U41" s="633"/>
      <c r="V41" s="633"/>
      <c r="W41" s="633"/>
      <c r="X41" s="633"/>
      <c r="Y41" s="634"/>
      <c r="Z41" s="663" t="s">
        <v>128</v>
      </c>
      <c r="AA41" s="663"/>
      <c r="AB41" s="663"/>
      <c r="AC41" s="663"/>
      <c r="AD41" s="664" t="s">
        <v>238</v>
      </c>
      <c r="AE41" s="664"/>
      <c r="AF41" s="664"/>
      <c r="AG41" s="664"/>
      <c r="AH41" s="664"/>
      <c r="AI41" s="664"/>
      <c r="AJ41" s="664"/>
      <c r="AK41" s="664"/>
      <c r="AL41" s="635" t="s">
        <v>173</v>
      </c>
      <c r="AM41" s="636"/>
      <c r="AN41" s="636"/>
      <c r="AO41" s="665"/>
      <c r="AQ41" s="670" t="s">
        <v>351</v>
      </c>
      <c r="AR41" s="671"/>
      <c r="AS41" s="671"/>
      <c r="AT41" s="671"/>
      <c r="AU41" s="671"/>
      <c r="AV41" s="671"/>
      <c r="AW41" s="671"/>
      <c r="AX41" s="671"/>
      <c r="AY41" s="672"/>
      <c r="AZ41" s="632">
        <v>73753</v>
      </c>
      <c r="BA41" s="633"/>
      <c r="BB41" s="633"/>
      <c r="BC41" s="633"/>
      <c r="BD41" s="651"/>
      <c r="BE41" s="651"/>
      <c r="BF41" s="673"/>
      <c r="BG41" s="675"/>
      <c r="BH41" s="676"/>
      <c r="BI41" s="676"/>
      <c r="BJ41" s="676"/>
      <c r="BK41" s="676"/>
      <c r="BL41" s="224"/>
      <c r="BM41" s="630" t="s">
        <v>352</v>
      </c>
      <c r="BN41" s="630"/>
      <c r="BO41" s="630"/>
      <c r="BP41" s="630"/>
      <c r="BQ41" s="630"/>
      <c r="BR41" s="630"/>
      <c r="BS41" s="630"/>
      <c r="BT41" s="630"/>
      <c r="BU41" s="631"/>
      <c r="BV41" s="632" t="s">
        <v>128</v>
      </c>
      <c r="BW41" s="633"/>
      <c r="BX41" s="633"/>
      <c r="BY41" s="633"/>
      <c r="BZ41" s="633"/>
      <c r="CA41" s="633"/>
      <c r="CB41" s="674"/>
      <c r="CD41" s="629" t="s">
        <v>353</v>
      </c>
      <c r="CE41" s="630"/>
      <c r="CF41" s="630"/>
      <c r="CG41" s="630"/>
      <c r="CH41" s="630"/>
      <c r="CI41" s="630"/>
      <c r="CJ41" s="630"/>
      <c r="CK41" s="630"/>
      <c r="CL41" s="630"/>
      <c r="CM41" s="630"/>
      <c r="CN41" s="630"/>
      <c r="CO41" s="630"/>
      <c r="CP41" s="630"/>
      <c r="CQ41" s="631"/>
      <c r="CR41" s="632" t="s">
        <v>238</v>
      </c>
      <c r="CS41" s="651"/>
      <c r="CT41" s="651"/>
      <c r="CU41" s="651"/>
      <c r="CV41" s="651"/>
      <c r="CW41" s="651"/>
      <c r="CX41" s="651"/>
      <c r="CY41" s="652"/>
      <c r="CZ41" s="635" t="s">
        <v>238</v>
      </c>
      <c r="DA41" s="653"/>
      <c r="DB41" s="653"/>
      <c r="DC41" s="654"/>
      <c r="DD41" s="638" t="s">
        <v>128</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354</v>
      </c>
      <c r="C42" s="630"/>
      <c r="D42" s="630"/>
      <c r="E42" s="630"/>
      <c r="F42" s="630"/>
      <c r="G42" s="630"/>
      <c r="H42" s="630"/>
      <c r="I42" s="630"/>
      <c r="J42" s="630"/>
      <c r="K42" s="630"/>
      <c r="L42" s="630"/>
      <c r="M42" s="630"/>
      <c r="N42" s="630"/>
      <c r="O42" s="630"/>
      <c r="P42" s="630"/>
      <c r="Q42" s="631"/>
      <c r="R42" s="632">
        <v>90294</v>
      </c>
      <c r="S42" s="633"/>
      <c r="T42" s="633"/>
      <c r="U42" s="633"/>
      <c r="V42" s="633"/>
      <c r="W42" s="633"/>
      <c r="X42" s="633"/>
      <c r="Y42" s="634"/>
      <c r="Z42" s="663">
        <v>1.4</v>
      </c>
      <c r="AA42" s="663"/>
      <c r="AB42" s="663"/>
      <c r="AC42" s="663"/>
      <c r="AD42" s="664" t="s">
        <v>128</v>
      </c>
      <c r="AE42" s="664"/>
      <c r="AF42" s="664"/>
      <c r="AG42" s="664"/>
      <c r="AH42" s="664"/>
      <c r="AI42" s="664"/>
      <c r="AJ42" s="664"/>
      <c r="AK42" s="664"/>
      <c r="AL42" s="635" t="s">
        <v>238</v>
      </c>
      <c r="AM42" s="636"/>
      <c r="AN42" s="636"/>
      <c r="AO42" s="665"/>
      <c r="AQ42" s="666" t="s">
        <v>355</v>
      </c>
      <c r="AR42" s="667"/>
      <c r="AS42" s="667"/>
      <c r="AT42" s="667"/>
      <c r="AU42" s="667"/>
      <c r="AV42" s="667"/>
      <c r="AW42" s="667"/>
      <c r="AX42" s="667"/>
      <c r="AY42" s="668"/>
      <c r="AZ42" s="616">
        <v>302465</v>
      </c>
      <c r="BA42" s="655"/>
      <c r="BB42" s="655"/>
      <c r="BC42" s="655"/>
      <c r="BD42" s="617"/>
      <c r="BE42" s="617"/>
      <c r="BF42" s="661"/>
      <c r="BG42" s="677"/>
      <c r="BH42" s="678"/>
      <c r="BI42" s="678"/>
      <c r="BJ42" s="678"/>
      <c r="BK42" s="678"/>
      <c r="BL42" s="225"/>
      <c r="BM42" s="614" t="s">
        <v>356</v>
      </c>
      <c r="BN42" s="614"/>
      <c r="BO42" s="614"/>
      <c r="BP42" s="614"/>
      <c r="BQ42" s="614"/>
      <c r="BR42" s="614"/>
      <c r="BS42" s="614"/>
      <c r="BT42" s="614"/>
      <c r="BU42" s="615"/>
      <c r="BV42" s="616">
        <v>363</v>
      </c>
      <c r="BW42" s="655"/>
      <c r="BX42" s="655"/>
      <c r="BY42" s="655"/>
      <c r="BZ42" s="655"/>
      <c r="CA42" s="655"/>
      <c r="CB42" s="662"/>
      <c r="CD42" s="629" t="s">
        <v>357</v>
      </c>
      <c r="CE42" s="630"/>
      <c r="CF42" s="630"/>
      <c r="CG42" s="630"/>
      <c r="CH42" s="630"/>
      <c r="CI42" s="630"/>
      <c r="CJ42" s="630"/>
      <c r="CK42" s="630"/>
      <c r="CL42" s="630"/>
      <c r="CM42" s="630"/>
      <c r="CN42" s="630"/>
      <c r="CO42" s="630"/>
      <c r="CP42" s="630"/>
      <c r="CQ42" s="631"/>
      <c r="CR42" s="632">
        <v>1233035</v>
      </c>
      <c r="CS42" s="633"/>
      <c r="CT42" s="633"/>
      <c r="CU42" s="633"/>
      <c r="CV42" s="633"/>
      <c r="CW42" s="633"/>
      <c r="CX42" s="633"/>
      <c r="CY42" s="634"/>
      <c r="CZ42" s="635">
        <v>19.899999999999999</v>
      </c>
      <c r="DA42" s="636"/>
      <c r="DB42" s="636"/>
      <c r="DC42" s="637"/>
      <c r="DD42" s="638">
        <v>81195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358</v>
      </c>
      <c r="C43" s="614"/>
      <c r="D43" s="614"/>
      <c r="E43" s="614"/>
      <c r="F43" s="614"/>
      <c r="G43" s="614"/>
      <c r="H43" s="614"/>
      <c r="I43" s="614"/>
      <c r="J43" s="614"/>
      <c r="K43" s="614"/>
      <c r="L43" s="614"/>
      <c r="M43" s="614"/>
      <c r="N43" s="614"/>
      <c r="O43" s="614"/>
      <c r="P43" s="614"/>
      <c r="Q43" s="615"/>
      <c r="R43" s="616">
        <v>6327548</v>
      </c>
      <c r="S43" s="655"/>
      <c r="T43" s="655"/>
      <c r="U43" s="655"/>
      <c r="V43" s="655"/>
      <c r="W43" s="655"/>
      <c r="X43" s="655"/>
      <c r="Y43" s="656"/>
      <c r="Z43" s="657">
        <v>100</v>
      </c>
      <c r="AA43" s="657"/>
      <c r="AB43" s="657"/>
      <c r="AC43" s="657"/>
      <c r="AD43" s="658">
        <v>2949440</v>
      </c>
      <c r="AE43" s="658"/>
      <c r="AF43" s="658"/>
      <c r="AG43" s="658"/>
      <c r="AH43" s="658"/>
      <c r="AI43" s="658"/>
      <c r="AJ43" s="658"/>
      <c r="AK43" s="658"/>
      <c r="AL43" s="619">
        <v>100</v>
      </c>
      <c r="AM43" s="659"/>
      <c r="AN43" s="659"/>
      <c r="AO43" s="660"/>
      <c r="CD43" s="629" t="s">
        <v>359</v>
      </c>
      <c r="CE43" s="630"/>
      <c r="CF43" s="630"/>
      <c r="CG43" s="630"/>
      <c r="CH43" s="630"/>
      <c r="CI43" s="630"/>
      <c r="CJ43" s="630"/>
      <c r="CK43" s="630"/>
      <c r="CL43" s="630"/>
      <c r="CM43" s="630"/>
      <c r="CN43" s="630"/>
      <c r="CO43" s="630"/>
      <c r="CP43" s="630"/>
      <c r="CQ43" s="631"/>
      <c r="CR43" s="632" t="s">
        <v>173</v>
      </c>
      <c r="CS43" s="651"/>
      <c r="CT43" s="651"/>
      <c r="CU43" s="651"/>
      <c r="CV43" s="651"/>
      <c r="CW43" s="651"/>
      <c r="CX43" s="651"/>
      <c r="CY43" s="652"/>
      <c r="CZ43" s="635" t="s">
        <v>128</v>
      </c>
      <c r="DA43" s="653"/>
      <c r="DB43" s="653"/>
      <c r="DC43" s="654"/>
      <c r="DD43" s="638" t="s">
        <v>128</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306</v>
      </c>
      <c r="CE44" s="646"/>
      <c r="CF44" s="629" t="s">
        <v>360</v>
      </c>
      <c r="CG44" s="630"/>
      <c r="CH44" s="630"/>
      <c r="CI44" s="630"/>
      <c r="CJ44" s="630"/>
      <c r="CK44" s="630"/>
      <c r="CL44" s="630"/>
      <c r="CM44" s="630"/>
      <c r="CN44" s="630"/>
      <c r="CO44" s="630"/>
      <c r="CP44" s="630"/>
      <c r="CQ44" s="631"/>
      <c r="CR44" s="632">
        <v>1225132</v>
      </c>
      <c r="CS44" s="633"/>
      <c r="CT44" s="633"/>
      <c r="CU44" s="633"/>
      <c r="CV44" s="633"/>
      <c r="CW44" s="633"/>
      <c r="CX44" s="633"/>
      <c r="CY44" s="634"/>
      <c r="CZ44" s="635">
        <v>19.8</v>
      </c>
      <c r="DA44" s="636"/>
      <c r="DB44" s="636"/>
      <c r="DC44" s="637"/>
      <c r="DD44" s="638">
        <v>78242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361</v>
      </c>
      <c r="CD45" s="647"/>
      <c r="CE45" s="648"/>
      <c r="CF45" s="629" t="s">
        <v>362</v>
      </c>
      <c r="CG45" s="630"/>
      <c r="CH45" s="630"/>
      <c r="CI45" s="630"/>
      <c r="CJ45" s="630"/>
      <c r="CK45" s="630"/>
      <c r="CL45" s="630"/>
      <c r="CM45" s="630"/>
      <c r="CN45" s="630"/>
      <c r="CO45" s="630"/>
      <c r="CP45" s="630"/>
      <c r="CQ45" s="631"/>
      <c r="CR45" s="632">
        <v>826511</v>
      </c>
      <c r="CS45" s="651"/>
      <c r="CT45" s="651"/>
      <c r="CU45" s="651"/>
      <c r="CV45" s="651"/>
      <c r="CW45" s="651"/>
      <c r="CX45" s="651"/>
      <c r="CY45" s="652"/>
      <c r="CZ45" s="635">
        <v>13.3</v>
      </c>
      <c r="DA45" s="653"/>
      <c r="DB45" s="653"/>
      <c r="DC45" s="654"/>
      <c r="DD45" s="638">
        <v>14191</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363</v>
      </c>
      <c r="CD46" s="647"/>
      <c r="CE46" s="648"/>
      <c r="CF46" s="629" t="s">
        <v>364</v>
      </c>
      <c r="CG46" s="630"/>
      <c r="CH46" s="630"/>
      <c r="CI46" s="630"/>
      <c r="CJ46" s="630"/>
      <c r="CK46" s="630"/>
      <c r="CL46" s="630"/>
      <c r="CM46" s="630"/>
      <c r="CN46" s="630"/>
      <c r="CO46" s="630"/>
      <c r="CP46" s="630"/>
      <c r="CQ46" s="631"/>
      <c r="CR46" s="632">
        <v>370968</v>
      </c>
      <c r="CS46" s="633"/>
      <c r="CT46" s="633"/>
      <c r="CU46" s="633"/>
      <c r="CV46" s="633"/>
      <c r="CW46" s="633"/>
      <c r="CX46" s="633"/>
      <c r="CY46" s="634"/>
      <c r="CZ46" s="635">
        <v>6</v>
      </c>
      <c r="DA46" s="636"/>
      <c r="DB46" s="636"/>
      <c r="DC46" s="637"/>
      <c r="DD46" s="638">
        <v>63519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365</v>
      </c>
      <c r="CD47" s="647"/>
      <c r="CE47" s="648"/>
      <c r="CF47" s="629" t="s">
        <v>366</v>
      </c>
      <c r="CG47" s="630"/>
      <c r="CH47" s="630"/>
      <c r="CI47" s="630"/>
      <c r="CJ47" s="630"/>
      <c r="CK47" s="630"/>
      <c r="CL47" s="630"/>
      <c r="CM47" s="630"/>
      <c r="CN47" s="630"/>
      <c r="CO47" s="630"/>
      <c r="CP47" s="630"/>
      <c r="CQ47" s="631"/>
      <c r="CR47" s="632">
        <v>7903</v>
      </c>
      <c r="CS47" s="651"/>
      <c r="CT47" s="651"/>
      <c r="CU47" s="651"/>
      <c r="CV47" s="651"/>
      <c r="CW47" s="651"/>
      <c r="CX47" s="651"/>
      <c r="CY47" s="652"/>
      <c r="CZ47" s="635">
        <v>0.1</v>
      </c>
      <c r="DA47" s="653"/>
      <c r="DB47" s="653"/>
      <c r="DC47" s="654"/>
      <c r="DD47" s="638">
        <v>2953</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367</v>
      </c>
      <c r="CG48" s="630"/>
      <c r="CH48" s="630"/>
      <c r="CI48" s="630"/>
      <c r="CJ48" s="630"/>
      <c r="CK48" s="630"/>
      <c r="CL48" s="630"/>
      <c r="CM48" s="630"/>
      <c r="CN48" s="630"/>
      <c r="CO48" s="630"/>
      <c r="CP48" s="630"/>
      <c r="CQ48" s="631"/>
      <c r="CR48" s="632" t="s">
        <v>128</v>
      </c>
      <c r="CS48" s="633"/>
      <c r="CT48" s="633"/>
      <c r="CU48" s="633"/>
      <c r="CV48" s="633"/>
      <c r="CW48" s="633"/>
      <c r="CX48" s="633"/>
      <c r="CY48" s="634"/>
      <c r="CZ48" s="635" t="s">
        <v>238</v>
      </c>
      <c r="DA48" s="636"/>
      <c r="DB48" s="636"/>
      <c r="DC48" s="637"/>
      <c r="DD48" s="638" t="s">
        <v>128</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368</v>
      </c>
      <c r="CE49" s="614"/>
      <c r="CF49" s="614"/>
      <c r="CG49" s="614"/>
      <c r="CH49" s="614"/>
      <c r="CI49" s="614"/>
      <c r="CJ49" s="614"/>
      <c r="CK49" s="614"/>
      <c r="CL49" s="614"/>
      <c r="CM49" s="614"/>
      <c r="CN49" s="614"/>
      <c r="CO49" s="614"/>
      <c r="CP49" s="614"/>
      <c r="CQ49" s="615"/>
      <c r="CR49" s="616">
        <v>6197964</v>
      </c>
      <c r="CS49" s="617"/>
      <c r="CT49" s="617"/>
      <c r="CU49" s="617"/>
      <c r="CV49" s="617"/>
      <c r="CW49" s="617"/>
      <c r="CX49" s="617"/>
      <c r="CY49" s="618"/>
      <c r="CZ49" s="619">
        <v>100</v>
      </c>
      <c r="DA49" s="620"/>
      <c r="DB49" s="620"/>
      <c r="DC49" s="621"/>
      <c r="DD49" s="622">
        <v>3528162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JOK+G7K9O3sBrwbqS/ywPBGeeZ1FcShwcDtBTIrqVqgAYu/W2vzCyuMW+YuXe1RTwAIstacEyhEbEpnO7MeZNg==" saltValue="SnFk/LtaIsaE7syRwq1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370</v>
      </c>
      <c r="DK2" s="1113"/>
      <c r="DL2" s="1113"/>
      <c r="DM2" s="1113"/>
      <c r="DN2" s="1113"/>
      <c r="DO2" s="1114"/>
      <c r="DP2" s="229"/>
      <c r="DQ2" s="1112" t="s">
        <v>371</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372</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374</v>
      </c>
      <c r="B5" s="1002"/>
      <c r="C5" s="1002"/>
      <c r="D5" s="1002"/>
      <c r="E5" s="1002"/>
      <c r="F5" s="1002"/>
      <c r="G5" s="1002"/>
      <c r="H5" s="1002"/>
      <c r="I5" s="1002"/>
      <c r="J5" s="1002"/>
      <c r="K5" s="1002"/>
      <c r="L5" s="1002"/>
      <c r="M5" s="1002"/>
      <c r="N5" s="1002"/>
      <c r="O5" s="1002"/>
      <c r="P5" s="1003"/>
      <c r="Q5" s="1007" t="s">
        <v>375</v>
      </c>
      <c r="R5" s="1008"/>
      <c r="S5" s="1008"/>
      <c r="T5" s="1008"/>
      <c r="U5" s="1009"/>
      <c r="V5" s="1007" t="s">
        <v>376</v>
      </c>
      <c r="W5" s="1008"/>
      <c r="X5" s="1008"/>
      <c r="Y5" s="1008"/>
      <c r="Z5" s="1009"/>
      <c r="AA5" s="1007" t="s">
        <v>377</v>
      </c>
      <c r="AB5" s="1008"/>
      <c r="AC5" s="1008"/>
      <c r="AD5" s="1008"/>
      <c r="AE5" s="1008"/>
      <c r="AF5" s="1115" t="s">
        <v>378</v>
      </c>
      <c r="AG5" s="1008"/>
      <c r="AH5" s="1008"/>
      <c r="AI5" s="1008"/>
      <c r="AJ5" s="1021"/>
      <c r="AK5" s="1008" t="s">
        <v>379</v>
      </c>
      <c r="AL5" s="1008"/>
      <c r="AM5" s="1008"/>
      <c r="AN5" s="1008"/>
      <c r="AO5" s="1009"/>
      <c r="AP5" s="1007" t="s">
        <v>380</v>
      </c>
      <c r="AQ5" s="1008"/>
      <c r="AR5" s="1008"/>
      <c r="AS5" s="1008"/>
      <c r="AT5" s="1009"/>
      <c r="AU5" s="1007" t="s">
        <v>381</v>
      </c>
      <c r="AV5" s="1008"/>
      <c r="AW5" s="1008"/>
      <c r="AX5" s="1008"/>
      <c r="AY5" s="1021"/>
      <c r="AZ5" s="234"/>
      <c r="BA5" s="234"/>
      <c r="BB5" s="234"/>
      <c r="BC5" s="234"/>
      <c r="BD5" s="234"/>
      <c r="BE5" s="235"/>
      <c r="BF5" s="235"/>
      <c r="BG5" s="235"/>
      <c r="BH5" s="235"/>
      <c r="BI5" s="235"/>
      <c r="BJ5" s="235"/>
      <c r="BK5" s="235"/>
      <c r="BL5" s="235"/>
      <c r="BM5" s="235"/>
      <c r="BN5" s="235"/>
      <c r="BO5" s="235"/>
      <c r="BP5" s="235"/>
      <c r="BQ5" s="1001" t="s">
        <v>382</v>
      </c>
      <c r="BR5" s="1002"/>
      <c r="BS5" s="1002"/>
      <c r="BT5" s="1002"/>
      <c r="BU5" s="1002"/>
      <c r="BV5" s="1002"/>
      <c r="BW5" s="1002"/>
      <c r="BX5" s="1002"/>
      <c r="BY5" s="1002"/>
      <c r="BZ5" s="1002"/>
      <c r="CA5" s="1002"/>
      <c r="CB5" s="1002"/>
      <c r="CC5" s="1002"/>
      <c r="CD5" s="1002"/>
      <c r="CE5" s="1002"/>
      <c r="CF5" s="1002"/>
      <c r="CG5" s="1003"/>
      <c r="CH5" s="1007" t="s">
        <v>383</v>
      </c>
      <c r="CI5" s="1008"/>
      <c r="CJ5" s="1008"/>
      <c r="CK5" s="1008"/>
      <c r="CL5" s="1009"/>
      <c r="CM5" s="1007" t="s">
        <v>384</v>
      </c>
      <c r="CN5" s="1008"/>
      <c r="CO5" s="1008"/>
      <c r="CP5" s="1008"/>
      <c r="CQ5" s="1009"/>
      <c r="CR5" s="1007" t="s">
        <v>385</v>
      </c>
      <c r="CS5" s="1008"/>
      <c r="CT5" s="1008"/>
      <c r="CU5" s="1008"/>
      <c r="CV5" s="1009"/>
      <c r="CW5" s="1007" t="s">
        <v>386</v>
      </c>
      <c r="CX5" s="1008"/>
      <c r="CY5" s="1008"/>
      <c r="CZ5" s="1008"/>
      <c r="DA5" s="1009"/>
      <c r="DB5" s="1007" t="s">
        <v>387</v>
      </c>
      <c r="DC5" s="1008"/>
      <c r="DD5" s="1008"/>
      <c r="DE5" s="1008"/>
      <c r="DF5" s="1009"/>
      <c r="DG5" s="1100" t="s">
        <v>388</v>
      </c>
      <c r="DH5" s="1101"/>
      <c r="DI5" s="1101"/>
      <c r="DJ5" s="1101"/>
      <c r="DK5" s="1102"/>
      <c r="DL5" s="1100" t="s">
        <v>389</v>
      </c>
      <c r="DM5" s="1101"/>
      <c r="DN5" s="1101"/>
      <c r="DO5" s="1101"/>
      <c r="DP5" s="1102"/>
      <c r="DQ5" s="1007" t="s">
        <v>390</v>
      </c>
      <c r="DR5" s="1008"/>
      <c r="DS5" s="1008"/>
      <c r="DT5" s="1008"/>
      <c r="DU5" s="1009"/>
      <c r="DV5" s="1007" t="s">
        <v>381</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391</v>
      </c>
      <c r="C7" s="1053"/>
      <c r="D7" s="1053"/>
      <c r="E7" s="1053"/>
      <c r="F7" s="1053"/>
      <c r="G7" s="1053"/>
      <c r="H7" s="1053"/>
      <c r="I7" s="1053"/>
      <c r="J7" s="1053"/>
      <c r="K7" s="1053"/>
      <c r="L7" s="1053"/>
      <c r="M7" s="1053"/>
      <c r="N7" s="1053"/>
      <c r="O7" s="1053"/>
      <c r="P7" s="1054"/>
      <c r="Q7" s="1106">
        <v>6483</v>
      </c>
      <c r="R7" s="1107"/>
      <c r="S7" s="1107"/>
      <c r="T7" s="1107"/>
      <c r="U7" s="1107"/>
      <c r="V7" s="1107">
        <v>6353</v>
      </c>
      <c r="W7" s="1107"/>
      <c r="X7" s="1107"/>
      <c r="Y7" s="1107"/>
      <c r="Z7" s="1107"/>
      <c r="AA7" s="1107">
        <v>130</v>
      </c>
      <c r="AB7" s="1107"/>
      <c r="AC7" s="1107"/>
      <c r="AD7" s="1107"/>
      <c r="AE7" s="1108"/>
      <c r="AF7" s="1109">
        <v>89</v>
      </c>
      <c r="AG7" s="1110"/>
      <c r="AH7" s="1110"/>
      <c r="AI7" s="1110"/>
      <c r="AJ7" s="1111"/>
      <c r="AK7" s="1093">
        <v>53</v>
      </c>
      <c r="AL7" s="1094"/>
      <c r="AM7" s="1094"/>
      <c r="AN7" s="1094"/>
      <c r="AO7" s="1094"/>
      <c r="AP7" s="1094">
        <v>5224</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601</v>
      </c>
      <c r="BT7" s="1098"/>
      <c r="BU7" s="1098"/>
      <c r="BV7" s="1098"/>
      <c r="BW7" s="1098"/>
      <c r="BX7" s="1098"/>
      <c r="BY7" s="1098"/>
      <c r="BZ7" s="1098"/>
      <c r="CA7" s="1098"/>
      <c r="CB7" s="1098"/>
      <c r="CC7" s="1098"/>
      <c r="CD7" s="1098"/>
      <c r="CE7" s="1098"/>
      <c r="CF7" s="1098"/>
      <c r="CG7" s="1099"/>
      <c r="CH7" s="1090">
        <v>-8</v>
      </c>
      <c r="CI7" s="1091"/>
      <c r="CJ7" s="1091"/>
      <c r="CK7" s="1091"/>
      <c r="CL7" s="1092"/>
      <c r="CM7" s="1090">
        <v>20</v>
      </c>
      <c r="CN7" s="1091"/>
      <c r="CO7" s="1091"/>
      <c r="CP7" s="1091"/>
      <c r="CQ7" s="1092"/>
      <c r="CR7" s="1090">
        <v>7</v>
      </c>
      <c r="CS7" s="1091"/>
      <c r="CT7" s="1091"/>
      <c r="CU7" s="1091"/>
      <c r="CV7" s="1092"/>
      <c r="CW7" s="1090">
        <v>9</v>
      </c>
      <c r="CX7" s="1091"/>
      <c r="CY7" s="1091"/>
      <c r="CZ7" s="1091"/>
      <c r="DA7" s="1092"/>
      <c r="DB7" s="1090" t="s">
        <v>593</v>
      </c>
      <c r="DC7" s="1091"/>
      <c r="DD7" s="1091"/>
      <c r="DE7" s="1091"/>
      <c r="DF7" s="1092"/>
      <c r="DG7" s="1090" t="s">
        <v>593</v>
      </c>
      <c r="DH7" s="1091"/>
      <c r="DI7" s="1091"/>
      <c r="DJ7" s="1091"/>
      <c r="DK7" s="1092"/>
      <c r="DL7" s="1090" t="s">
        <v>596</v>
      </c>
      <c r="DM7" s="1091"/>
      <c r="DN7" s="1091"/>
      <c r="DO7" s="1091"/>
      <c r="DP7" s="1092"/>
      <c r="DQ7" s="1090" t="s">
        <v>593</v>
      </c>
      <c r="DR7" s="1091"/>
      <c r="DS7" s="1091"/>
      <c r="DT7" s="1091"/>
      <c r="DU7" s="1092"/>
      <c r="DV7" s="1097"/>
      <c r="DW7" s="1098"/>
      <c r="DX7" s="1098"/>
      <c r="DY7" s="1098"/>
      <c r="DZ7" s="1117"/>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392</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393</v>
      </c>
      <c r="B23" s="943" t="s">
        <v>394</v>
      </c>
      <c r="C23" s="944"/>
      <c r="D23" s="944"/>
      <c r="E23" s="944"/>
      <c r="F23" s="944"/>
      <c r="G23" s="944"/>
      <c r="H23" s="944"/>
      <c r="I23" s="944"/>
      <c r="J23" s="944"/>
      <c r="K23" s="944"/>
      <c r="L23" s="944"/>
      <c r="M23" s="944"/>
      <c r="N23" s="944"/>
      <c r="O23" s="944"/>
      <c r="P23" s="954"/>
      <c r="Q23" s="1070">
        <v>6483</v>
      </c>
      <c r="R23" s="1071"/>
      <c r="S23" s="1071"/>
      <c r="T23" s="1071"/>
      <c r="U23" s="1071"/>
      <c r="V23" s="1071">
        <v>6353</v>
      </c>
      <c r="W23" s="1071"/>
      <c r="X23" s="1071"/>
      <c r="Y23" s="1071"/>
      <c r="Z23" s="1071"/>
      <c r="AA23" s="1071">
        <v>130</v>
      </c>
      <c r="AB23" s="1071"/>
      <c r="AC23" s="1071"/>
      <c r="AD23" s="1071"/>
      <c r="AE23" s="1072"/>
      <c r="AF23" s="1073">
        <v>89</v>
      </c>
      <c r="AG23" s="1071"/>
      <c r="AH23" s="1071"/>
      <c r="AI23" s="1071"/>
      <c r="AJ23" s="1074"/>
      <c r="AK23" s="1075"/>
      <c r="AL23" s="1076"/>
      <c r="AM23" s="1076"/>
      <c r="AN23" s="1076"/>
      <c r="AO23" s="1076"/>
      <c r="AP23" s="1071">
        <v>5224</v>
      </c>
      <c r="AQ23" s="1071"/>
      <c r="AR23" s="1071"/>
      <c r="AS23" s="1071"/>
      <c r="AT23" s="1071"/>
      <c r="AU23" s="1077"/>
      <c r="AV23" s="1077"/>
      <c r="AW23" s="1077"/>
      <c r="AX23" s="1077"/>
      <c r="AY23" s="1078"/>
      <c r="AZ23" s="1067" t="s">
        <v>395</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396</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397</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374</v>
      </c>
      <c r="B26" s="1002"/>
      <c r="C26" s="1002"/>
      <c r="D26" s="1002"/>
      <c r="E26" s="1002"/>
      <c r="F26" s="1002"/>
      <c r="G26" s="1002"/>
      <c r="H26" s="1002"/>
      <c r="I26" s="1002"/>
      <c r="J26" s="1002"/>
      <c r="K26" s="1002"/>
      <c r="L26" s="1002"/>
      <c r="M26" s="1002"/>
      <c r="N26" s="1002"/>
      <c r="O26" s="1002"/>
      <c r="P26" s="1003"/>
      <c r="Q26" s="1007" t="s">
        <v>398</v>
      </c>
      <c r="R26" s="1008"/>
      <c r="S26" s="1008"/>
      <c r="T26" s="1008"/>
      <c r="U26" s="1009"/>
      <c r="V26" s="1007" t="s">
        <v>399</v>
      </c>
      <c r="W26" s="1008"/>
      <c r="X26" s="1008"/>
      <c r="Y26" s="1008"/>
      <c r="Z26" s="1009"/>
      <c r="AA26" s="1007" t="s">
        <v>400</v>
      </c>
      <c r="AB26" s="1008"/>
      <c r="AC26" s="1008"/>
      <c r="AD26" s="1008"/>
      <c r="AE26" s="1008"/>
      <c r="AF26" s="1061" t="s">
        <v>401</v>
      </c>
      <c r="AG26" s="1014"/>
      <c r="AH26" s="1014"/>
      <c r="AI26" s="1014"/>
      <c r="AJ26" s="1062"/>
      <c r="AK26" s="1008" t="s">
        <v>402</v>
      </c>
      <c r="AL26" s="1008"/>
      <c r="AM26" s="1008"/>
      <c r="AN26" s="1008"/>
      <c r="AO26" s="1009"/>
      <c r="AP26" s="1007" t="s">
        <v>403</v>
      </c>
      <c r="AQ26" s="1008"/>
      <c r="AR26" s="1008"/>
      <c r="AS26" s="1008"/>
      <c r="AT26" s="1009"/>
      <c r="AU26" s="1007" t="s">
        <v>404</v>
      </c>
      <c r="AV26" s="1008"/>
      <c r="AW26" s="1008"/>
      <c r="AX26" s="1008"/>
      <c r="AY26" s="1009"/>
      <c r="AZ26" s="1007" t="s">
        <v>405</v>
      </c>
      <c r="BA26" s="1008"/>
      <c r="BB26" s="1008"/>
      <c r="BC26" s="1008"/>
      <c r="BD26" s="1009"/>
      <c r="BE26" s="1007" t="s">
        <v>381</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406</v>
      </c>
      <c r="C28" s="1053"/>
      <c r="D28" s="1053"/>
      <c r="E28" s="1053"/>
      <c r="F28" s="1053"/>
      <c r="G28" s="1053"/>
      <c r="H28" s="1053"/>
      <c r="I28" s="1053"/>
      <c r="J28" s="1053"/>
      <c r="K28" s="1053"/>
      <c r="L28" s="1053"/>
      <c r="M28" s="1053"/>
      <c r="N28" s="1053"/>
      <c r="O28" s="1053"/>
      <c r="P28" s="1054"/>
      <c r="Q28" s="1055">
        <v>735</v>
      </c>
      <c r="R28" s="1056"/>
      <c r="S28" s="1056"/>
      <c r="T28" s="1056"/>
      <c r="U28" s="1056"/>
      <c r="V28" s="1056">
        <v>729</v>
      </c>
      <c r="W28" s="1056"/>
      <c r="X28" s="1056"/>
      <c r="Y28" s="1056"/>
      <c r="Z28" s="1056"/>
      <c r="AA28" s="1056">
        <v>6</v>
      </c>
      <c r="AB28" s="1056"/>
      <c r="AC28" s="1056"/>
      <c r="AD28" s="1056"/>
      <c r="AE28" s="1057"/>
      <c r="AF28" s="1058">
        <v>6</v>
      </c>
      <c r="AG28" s="1056"/>
      <c r="AH28" s="1056"/>
      <c r="AI28" s="1056"/>
      <c r="AJ28" s="1059"/>
      <c r="AK28" s="1060">
        <v>56</v>
      </c>
      <c r="AL28" s="1048"/>
      <c r="AM28" s="1048"/>
      <c r="AN28" s="1048"/>
      <c r="AO28" s="1048"/>
      <c r="AP28" s="1048" t="s">
        <v>593</v>
      </c>
      <c r="AQ28" s="1048"/>
      <c r="AR28" s="1048"/>
      <c r="AS28" s="1048"/>
      <c r="AT28" s="1048"/>
      <c r="AU28" s="1048" t="s">
        <v>593</v>
      </c>
      <c r="AV28" s="1048"/>
      <c r="AW28" s="1048"/>
      <c r="AX28" s="1048"/>
      <c r="AY28" s="1048"/>
      <c r="AZ28" s="1049" t="s">
        <v>593</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407</v>
      </c>
      <c r="C29" s="1040"/>
      <c r="D29" s="1040"/>
      <c r="E29" s="1040"/>
      <c r="F29" s="1040"/>
      <c r="G29" s="1040"/>
      <c r="H29" s="1040"/>
      <c r="I29" s="1040"/>
      <c r="J29" s="1040"/>
      <c r="K29" s="1040"/>
      <c r="L29" s="1040"/>
      <c r="M29" s="1040"/>
      <c r="N29" s="1040"/>
      <c r="O29" s="1040"/>
      <c r="P29" s="1041"/>
      <c r="Q29" s="1045">
        <v>1128</v>
      </c>
      <c r="R29" s="1046"/>
      <c r="S29" s="1046"/>
      <c r="T29" s="1046"/>
      <c r="U29" s="1046"/>
      <c r="V29" s="1046">
        <v>1072</v>
      </c>
      <c r="W29" s="1046"/>
      <c r="X29" s="1046"/>
      <c r="Y29" s="1046"/>
      <c r="Z29" s="1046"/>
      <c r="AA29" s="1046">
        <v>56</v>
      </c>
      <c r="AB29" s="1046"/>
      <c r="AC29" s="1046"/>
      <c r="AD29" s="1046"/>
      <c r="AE29" s="1047"/>
      <c r="AF29" s="1023">
        <v>56</v>
      </c>
      <c r="AG29" s="1024"/>
      <c r="AH29" s="1024"/>
      <c r="AI29" s="1024"/>
      <c r="AJ29" s="1025"/>
      <c r="AK29" s="986">
        <v>145</v>
      </c>
      <c r="AL29" s="977"/>
      <c r="AM29" s="977"/>
      <c r="AN29" s="977"/>
      <c r="AO29" s="977"/>
      <c r="AP29" s="977" t="s">
        <v>593</v>
      </c>
      <c r="AQ29" s="977"/>
      <c r="AR29" s="977"/>
      <c r="AS29" s="977"/>
      <c r="AT29" s="977"/>
      <c r="AU29" s="977" t="s">
        <v>593</v>
      </c>
      <c r="AV29" s="977"/>
      <c r="AW29" s="977"/>
      <c r="AX29" s="977"/>
      <c r="AY29" s="977"/>
      <c r="AZ29" s="1044" t="s">
        <v>593</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408</v>
      </c>
      <c r="C30" s="1040"/>
      <c r="D30" s="1040"/>
      <c r="E30" s="1040"/>
      <c r="F30" s="1040"/>
      <c r="G30" s="1040"/>
      <c r="H30" s="1040"/>
      <c r="I30" s="1040"/>
      <c r="J30" s="1040"/>
      <c r="K30" s="1040"/>
      <c r="L30" s="1040"/>
      <c r="M30" s="1040"/>
      <c r="N30" s="1040"/>
      <c r="O30" s="1040"/>
      <c r="P30" s="1041"/>
      <c r="Q30" s="1045">
        <v>100</v>
      </c>
      <c r="R30" s="1046"/>
      <c r="S30" s="1046"/>
      <c r="T30" s="1046"/>
      <c r="U30" s="1046"/>
      <c r="V30" s="1046">
        <v>100</v>
      </c>
      <c r="W30" s="1046"/>
      <c r="X30" s="1046"/>
      <c r="Y30" s="1046"/>
      <c r="Z30" s="1046"/>
      <c r="AA30" s="1046">
        <v>0</v>
      </c>
      <c r="AB30" s="1046"/>
      <c r="AC30" s="1046"/>
      <c r="AD30" s="1046"/>
      <c r="AE30" s="1047"/>
      <c r="AF30" s="1023">
        <v>0</v>
      </c>
      <c r="AG30" s="1024"/>
      <c r="AH30" s="1024"/>
      <c r="AI30" s="1024"/>
      <c r="AJ30" s="1025"/>
      <c r="AK30" s="986">
        <v>32</v>
      </c>
      <c r="AL30" s="977"/>
      <c r="AM30" s="977"/>
      <c r="AN30" s="977"/>
      <c r="AO30" s="977"/>
      <c r="AP30" s="977" t="s">
        <v>593</v>
      </c>
      <c r="AQ30" s="977"/>
      <c r="AR30" s="977"/>
      <c r="AS30" s="977"/>
      <c r="AT30" s="977"/>
      <c r="AU30" s="977" t="s">
        <v>593</v>
      </c>
      <c r="AV30" s="977"/>
      <c r="AW30" s="977"/>
      <c r="AX30" s="977"/>
      <c r="AY30" s="977"/>
      <c r="AZ30" s="1044" t="s">
        <v>593</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409</v>
      </c>
      <c r="C31" s="1040"/>
      <c r="D31" s="1040"/>
      <c r="E31" s="1040"/>
      <c r="F31" s="1040"/>
      <c r="G31" s="1040"/>
      <c r="H31" s="1040"/>
      <c r="I31" s="1040"/>
      <c r="J31" s="1040"/>
      <c r="K31" s="1040"/>
      <c r="L31" s="1040"/>
      <c r="M31" s="1040"/>
      <c r="N31" s="1040"/>
      <c r="O31" s="1040"/>
      <c r="P31" s="1041"/>
      <c r="Q31" s="1045">
        <v>105</v>
      </c>
      <c r="R31" s="1046"/>
      <c r="S31" s="1046"/>
      <c r="T31" s="1046"/>
      <c r="U31" s="1046"/>
      <c r="V31" s="1046">
        <v>104</v>
      </c>
      <c r="W31" s="1046"/>
      <c r="X31" s="1046"/>
      <c r="Y31" s="1046"/>
      <c r="Z31" s="1046"/>
      <c r="AA31" s="1046">
        <v>1</v>
      </c>
      <c r="AB31" s="1046"/>
      <c r="AC31" s="1046"/>
      <c r="AD31" s="1046"/>
      <c r="AE31" s="1047"/>
      <c r="AF31" s="1023">
        <v>329</v>
      </c>
      <c r="AG31" s="1024"/>
      <c r="AH31" s="1024"/>
      <c r="AI31" s="1024"/>
      <c r="AJ31" s="1025"/>
      <c r="AK31" s="986">
        <v>4</v>
      </c>
      <c r="AL31" s="977"/>
      <c r="AM31" s="977"/>
      <c r="AN31" s="977"/>
      <c r="AO31" s="977"/>
      <c r="AP31" s="977">
        <v>357</v>
      </c>
      <c r="AQ31" s="977"/>
      <c r="AR31" s="977"/>
      <c r="AS31" s="977"/>
      <c r="AT31" s="977"/>
      <c r="AU31" s="977" t="s">
        <v>593</v>
      </c>
      <c r="AV31" s="977"/>
      <c r="AW31" s="977"/>
      <c r="AX31" s="977"/>
      <c r="AY31" s="977"/>
      <c r="AZ31" s="1044" t="s">
        <v>593</v>
      </c>
      <c r="BA31" s="1044"/>
      <c r="BB31" s="1044"/>
      <c r="BC31" s="1044"/>
      <c r="BD31" s="1044"/>
      <c r="BE31" s="978" t="s">
        <v>410</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411</v>
      </c>
      <c r="C32" s="1040"/>
      <c r="D32" s="1040"/>
      <c r="E32" s="1040"/>
      <c r="F32" s="1040"/>
      <c r="G32" s="1040"/>
      <c r="H32" s="1040"/>
      <c r="I32" s="1040"/>
      <c r="J32" s="1040"/>
      <c r="K32" s="1040"/>
      <c r="L32" s="1040"/>
      <c r="M32" s="1040"/>
      <c r="N32" s="1040"/>
      <c r="O32" s="1040"/>
      <c r="P32" s="1041"/>
      <c r="Q32" s="1045">
        <v>25</v>
      </c>
      <c r="R32" s="1046"/>
      <c r="S32" s="1046"/>
      <c r="T32" s="1046"/>
      <c r="U32" s="1046"/>
      <c r="V32" s="1046">
        <v>64</v>
      </c>
      <c r="W32" s="1046"/>
      <c r="X32" s="1046"/>
      <c r="Y32" s="1046"/>
      <c r="Z32" s="1046"/>
      <c r="AA32" s="1046">
        <v>-40</v>
      </c>
      <c r="AB32" s="1046"/>
      <c r="AC32" s="1046"/>
      <c r="AD32" s="1046"/>
      <c r="AE32" s="1047"/>
      <c r="AF32" s="1023" t="s">
        <v>412</v>
      </c>
      <c r="AG32" s="1024"/>
      <c r="AH32" s="1024"/>
      <c r="AI32" s="1024"/>
      <c r="AJ32" s="1025"/>
      <c r="AK32" s="986">
        <v>172</v>
      </c>
      <c r="AL32" s="977"/>
      <c r="AM32" s="977"/>
      <c r="AN32" s="977"/>
      <c r="AO32" s="977"/>
      <c r="AP32" s="977">
        <v>99</v>
      </c>
      <c r="AQ32" s="977"/>
      <c r="AR32" s="977"/>
      <c r="AS32" s="977"/>
      <c r="AT32" s="977"/>
      <c r="AU32" s="977" t="s">
        <v>593</v>
      </c>
      <c r="AV32" s="977"/>
      <c r="AW32" s="977"/>
      <c r="AX32" s="977"/>
      <c r="AY32" s="977"/>
      <c r="AZ32" s="1044" t="s">
        <v>593</v>
      </c>
      <c r="BA32" s="1044"/>
      <c r="BB32" s="1044"/>
      <c r="BC32" s="1044"/>
      <c r="BD32" s="1044"/>
      <c r="BE32" s="978" t="s">
        <v>413</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414</v>
      </c>
      <c r="C33" s="1040"/>
      <c r="D33" s="1040"/>
      <c r="E33" s="1040"/>
      <c r="F33" s="1040"/>
      <c r="G33" s="1040"/>
      <c r="H33" s="1040"/>
      <c r="I33" s="1040"/>
      <c r="J33" s="1040"/>
      <c r="K33" s="1040"/>
      <c r="L33" s="1040"/>
      <c r="M33" s="1040"/>
      <c r="N33" s="1040"/>
      <c r="O33" s="1040"/>
      <c r="P33" s="1041"/>
      <c r="Q33" s="1045">
        <v>44</v>
      </c>
      <c r="R33" s="1046"/>
      <c r="S33" s="1046"/>
      <c r="T33" s="1046"/>
      <c r="U33" s="1046"/>
      <c r="V33" s="1046">
        <v>39</v>
      </c>
      <c r="W33" s="1046"/>
      <c r="X33" s="1046"/>
      <c r="Y33" s="1046"/>
      <c r="Z33" s="1046"/>
      <c r="AA33" s="1046">
        <v>5</v>
      </c>
      <c r="AB33" s="1046"/>
      <c r="AC33" s="1046"/>
      <c r="AD33" s="1046"/>
      <c r="AE33" s="1047"/>
      <c r="AF33" s="1023">
        <v>5</v>
      </c>
      <c r="AG33" s="1024"/>
      <c r="AH33" s="1024"/>
      <c r="AI33" s="1024"/>
      <c r="AJ33" s="1025"/>
      <c r="AK33" s="986">
        <v>19</v>
      </c>
      <c r="AL33" s="977"/>
      <c r="AM33" s="977"/>
      <c r="AN33" s="977"/>
      <c r="AO33" s="977"/>
      <c r="AP33" s="977">
        <v>97</v>
      </c>
      <c r="AQ33" s="977"/>
      <c r="AR33" s="977"/>
      <c r="AS33" s="977"/>
      <c r="AT33" s="977"/>
      <c r="AU33" s="977">
        <v>63</v>
      </c>
      <c r="AV33" s="977"/>
      <c r="AW33" s="977"/>
      <c r="AX33" s="977"/>
      <c r="AY33" s="977"/>
      <c r="AZ33" s="1044" t="s">
        <v>593</v>
      </c>
      <c r="BA33" s="1044"/>
      <c r="BB33" s="1044"/>
      <c r="BC33" s="1044"/>
      <c r="BD33" s="1044"/>
      <c r="BE33" s="978" t="s">
        <v>415</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416</v>
      </c>
      <c r="C34" s="1040"/>
      <c r="D34" s="1040"/>
      <c r="E34" s="1040"/>
      <c r="F34" s="1040"/>
      <c r="G34" s="1040"/>
      <c r="H34" s="1040"/>
      <c r="I34" s="1040"/>
      <c r="J34" s="1040"/>
      <c r="K34" s="1040"/>
      <c r="L34" s="1040"/>
      <c r="M34" s="1040"/>
      <c r="N34" s="1040"/>
      <c r="O34" s="1040"/>
      <c r="P34" s="1041"/>
      <c r="Q34" s="1045">
        <v>22</v>
      </c>
      <c r="R34" s="1046"/>
      <c r="S34" s="1046"/>
      <c r="T34" s="1046"/>
      <c r="U34" s="1046"/>
      <c r="V34" s="1046">
        <v>19</v>
      </c>
      <c r="W34" s="1046"/>
      <c r="X34" s="1046"/>
      <c r="Y34" s="1046"/>
      <c r="Z34" s="1046"/>
      <c r="AA34" s="1046">
        <v>3</v>
      </c>
      <c r="AB34" s="1046"/>
      <c r="AC34" s="1046"/>
      <c r="AD34" s="1046"/>
      <c r="AE34" s="1047"/>
      <c r="AF34" s="1023">
        <v>3</v>
      </c>
      <c r="AG34" s="1024"/>
      <c r="AH34" s="1024"/>
      <c r="AI34" s="1024"/>
      <c r="AJ34" s="1025"/>
      <c r="AK34" s="986">
        <v>1</v>
      </c>
      <c r="AL34" s="977"/>
      <c r="AM34" s="977"/>
      <c r="AN34" s="977"/>
      <c r="AO34" s="977"/>
      <c r="AP34" s="977" t="s">
        <v>593</v>
      </c>
      <c r="AQ34" s="977"/>
      <c r="AR34" s="977"/>
      <c r="AS34" s="977"/>
      <c r="AT34" s="977"/>
      <c r="AU34" s="977" t="s">
        <v>593</v>
      </c>
      <c r="AV34" s="977"/>
      <c r="AW34" s="977"/>
      <c r="AX34" s="977"/>
      <c r="AY34" s="977"/>
      <c r="AZ34" s="1044" t="s">
        <v>593</v>
      </c>
      <c r="BA34" s="1044"/>
      <c r="BB34" s="1044"/>
      <c r="BC34" s="1044"/>
      <c r="BD34" s="1044"/>
      <c r="BE34" s="978" t="s">
        <v>417</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t="s">
        <v>418</v>
      </c>
      <c r="C35" s="1040"/>
      <c r="D35" s="1040"/>
      <c r="E35" s="1040"/>
      <c r="F35" s="1040"/>
      <c r="G35" s="1040"/>
      <c r="H35" s="1040"/>
      <c r="I35" s="1040"/>
      <c r="J35" s="1040"/>
      <c r="K35" s="1040"/>
      <c r="L35" s="1040"/>
      <c r="M35" s="1040"/>
      <c r="N35" s="1040"/>
      <c r="O35" s="1040"/>
      <c r="P35" s="1041"/>
      <c r="Q35" s="1045">
        <v>513</v>
      </c>
      <c r="R35" s="1046"/>
      <c r="S35" s="1046"/>
      <c r="T35" s="1046"/>
      <c r="U35" s="1046"/>
      <c r="V35" s="1046">
        <v>500</v>
      </c>
      <c r="W35" s="1046"/>
      <c r="X35" s="1046"/>
      <c r="Y35" s="1046"/>
      <c r="Z35" s="1046"/>
      <c r="AA35" s="1046">
        <v>13</v>
      </c>
      <c r="AB35" s="1046"/>
      <c r="AC35" s="1046"/>
      <c r="AD35" s="1046"/>
      <c r="AE35" s="1047"/>
      <c r="AF35" s="1023">
        <v>13</v>
      </c>
      <c r="AG35" s="1024"/>
      <c r="AH35" s="1024"/>
      <c r="AI35" s="1024"/>
      <c r="AJ35" s="1025"/>
      <c r="AK35" s="986">
        <v>126</v>
      </c>
      <c r="AL35" s="977"/>
      <c r="AM35" s="977"/>
      <c r="AN35" s="977"/>
      <c r="AO35" s="977"/>
      <c r="AP35" s="977">
        <v>917</v>
      </c>
      <c r="AQ35" s="977"/>
      <c r="AR35" s="977"/>
      <c r="AS35" s="977"/>
      <c r="AT35" s="977"/>
      <c r="AU35" s="977">
        <v>780</v>
      </c>
      <c r="AV35" s="977"/>
      <c r="AW35" s="977"/>
      <c r="AX35" s="977"/>
      <c r="AY35" s="977"/>
      <c r="AZ35" s="1044" t="s">
        <v>593</v>
      </c>
      <c r="BA35" s="1044"/>
      <c r="BB35" s="1044"/>
      <c r="BC35" s="1044"/>
      <c r="BD35" s="1044"/>
      <c r="BE35" s="978" t="s">
        <v>415</v>
      </c>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t="s">
        <v>419</v>
      </c>
      <c r="C36" s="1040"/>
      <c r="D36" s="1040"/>
      <c r="E36" s="1040"/>
      <c r="F36" s="1040"/>
      <c r="G36" s="1040"/>
      <c r="H36" s="1040"/>
      <c r="I36" s="1040"/>
      <c r="J36" s="1040"/>
      <c r="K36" s="1040"/>
      <c r="L36" s="1040"/>
      <c r="M36" s="1040"/>
      <c r="N36" s="1040"/>
      <c r="O36" s="1040"/>
      <c r="P36" s="1041"/>
      <c r="Q36" s="1045">
        <v>109</v>
      </c>
      <c r="R36" s="1046"/>
      <c r="S36" s="1046"/>
      <c r="T36" s="1046"/>
      <c r="U36" s="1046"/>
      <c r="V36" s="1046">
        <v>108</v>
      </c>
      <c r="W36" s="1046"/>
      <c r="X36" s="1046"/>
      <c r="Y36" s="1046"/>
      <c r="Z36" s="1046"/>
      <c r="AA36" s="1046">
        <v>0</v>
      </c>
      <c r="AB36" s="1046"/>
      <c r="AC36" s="1046"/>
      <c r="AD36" s="1046"/>
      <c r="AE36" s="1047"/>
      <c r="AF36" s="1023">
        <v>0</v>
      </c>
      <c r="AG36" s="1024"/>
      <c r="AH36" s="1024"/>
      <c r="AI36" s="1024"/>
      <c r="AJ36" s="1025"/>
      <c r="AK36" s="986">
        <v>87</v>
      </c>
      <c r="AL36" s="977"/>
      <c r="AM36" s="977"/>
      <c r="AN36" s="977"/>
      <c r="AO36" s="977"/>
      <c r="AP36" s="977">
        <v>478</v>
      </c>
      <c r="AQ36" s="977"/>
      <c r="AR36" s="977"/>
      <c r="AS36" s="977"/>
      <c r="AT36" s="977"/>
      <c r="AU36" s="977">
        <v>476</v>
      </c>
      <c r="AV36" s="977"/>
      <c r="AW36" s="977"/>
      <c r="AX36" s="977"/>
      <c r="AY36" s="977"/>
      <c r="AZ36" s="1044" t="s">
        <v>593</v>
      </c>
      <c r="BA36" s="1044"/>
      <c r="BB36" s="1044"/>
      <c r="BC36" s="1044"/>
      <c r="BD36" s="1044"/>
      <c r="BE36" s="978" t="s">
        <v>420</v>
      </c>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421</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393</v>
      </c>
      <c r="B63" s="943" t="s">
        <v>422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412</v>
      </c>
      <c r="AG63" s="965"/>
      <c r="AH63" s="965"/>
      <c r="AI63" s="965"/>
      <c r="AJ63" s="1034"/>
      <c r="AK63" s="1035"/>
      <c r="AL63" s="969"/>
      <c r="AM63" s="969"/>
      <c r="AN63" s="969"/>
      <c r="AO63" s="969"/>
      <c r="AP63" s="965">
        <v>1948</v>
      </c>
      <c r="AQ63" s="965"/>
      <c r="AR63" s="965"/>
      <c r="AS63" s="965"/>
      <c r="AT63" s="965"/>
      <c r="AU63" s="965">
        <v>1319</v>
      </c>
      <c r="AV63" s="965"/>
      <c r="AW63" s="965"/>
      <c r="AX63" s="965"/>
      <c r="AY63" s="965"/>
      <c r="AZ63" s="1029"/>
      <c r="BA63" s="1029"/>
      <c r="BB63" s="1029"/>
      <c r="BC63" s="1029"/>
      <c r="BD63" s="1029"/>
      <c r="BE63" s="966"/>
      <c r="BF63" s="966"/>
      <c r="BG63" s="966"/>
      <c r="BH63" s="966"/>
      <c r="BI63" s="967"/>
      <c r="BJ63" s="1030" t="s">
        <v>395</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423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424</v>
      </c>
      <c r="B66" s="1002"/>
      <c r="C66" s="1002"/>
      <c r="D66" s="1002"/>
      <c r="E66" s="1002"/>
      <c r="F66" s="1002"/>
      <c r="G66" s="1002"/>
      <c r="H66" s="1002"/>
      <c r="I66" s="1002"/>
      <c r="J66" s="1002"/>
      <c r="K66" s="1002"/>
      <c r="L66" s="1002"/>
      <c r="M66" s="1002"/>
      <c r="N66" s="1002"/>
      <c r="O66" s="1002"/>
      <c r="P66" s="1003"/>
      <c r="Q66" s="1007" t="s">
        <v>425</v>
      </c>
      <c r="R66" s="1008"/>
      <c r="S66" s="1008"/>
      <c r="T66" s="1008"/>
      <c r="U66" s="1009"/>
      <c r="V66" s="1007" t="s">
        <v>426</v>
      </c>
      <c r="W66" s="1008"/>
      <c r="X66" s="1008"/>
      <c r="Y66" s="1008"/>
      <c r="Z66" s="1009"/>
      <c r="AA66" s="1007" t="s">
        <v>427</v>
      </c>
      <c r="AB66" s="1008"/>
      <c r="AC66" s="1008"/>
      <c r="AD66" s="1008"/>
      <c r="AE66" s="1009"/>
      <c r="AF66" s="1013" t="s">
        <v>428</v>
      </c>
      <c r="AG66" s="1014"/>
      <c r="AH66" s="1014"/>
      <c r="AI66" s="1014"/>
      <c r="AJ66" s="1015"/>
      <c r="AK66" s="1007" t="s">
        <v>402</v>
      </c>
      <c r="AL66" s="1002"/>
      <c r="AM66" s="1002"/>
      <c r="AN66" s="1002"/>
      <c r="AO66" s="1003"/>
      <c r="AP66" s="1007" t="s">
        <v>429</v>
      </c>
      <c r="AQ66" s="1008"/>
      <c r="AR66" s="1008"/>
      <c r="AS66" s="1008"/>
      <c r="AT66" s="1009"/>
      <c r="AU66" s="1007" t="s">
        <v>430</v>
      </c>
      <c r="AV66" s="1008"/>
      <c r="AW66" s="1008"/>
      <c r="AX66" s="1008"/>
      <c r="AY66" s="1009"/>
      <c r="AZ66" s="1007" t="s">
        <v>381</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594</v>
      </c>
      <c r="C68" s="992"/>
      <c r="D68" s="992"/>
      <c r="E68" s="992"/>
      <c r="F68" s="992"/>
      <c r="G68" s="992"/>
      <c r="H68" s="992"/>
      <c r="I68" s="992"/>
      <c r="J68" s="992"/>
      <c r="K68" s="992"/>
      <c r="L68" s="992"/>
      <c r="M68" s="992"/>
      <c r="N68" s="992"/>
      <c r="O68" s="992"/>
      <c r="P68" s="993"/>
      <c r="Q68" s="994">
        <v>2154</v>
      </c>
      <c r="R68" s="988"/>
      <c r="S68" s="988"/>
      <c r="T68" s="988"/>
      <c r="U68" s="988"/>
      <c r="V68" s="988">
        <v>1960</v>
      </c>
      <c r="W68" s="988"/>
      <c r="X68" s="988"/>
      <c r="Y68" s="988"/>
      <c r="Z68" s="988"/>
      <c r="AA68" s="988">
        <v>195</v>
      </c>
      <c r="AB68" s="988"/>
      <c r="AC68" s="988"/>
      <c r="AD68" s="988"/>
      <c r="AE68" s="988"/>
      <c r="AF68" s="988">
        <v>190</v>
      </c>
      <c r="AG68" s="988"/>
      <c r="AH68" s="988"/>
      <c r="AI68" s="988"/>
      <c r="AJ68" s="988"/>
      <c r="AK68" s="988" t="s">
        <v>593</v>
      </c>
      <c r="AL68" s="988"/>
      <c r="AM68" s="988"/>
      <c r="AN68" s="988"/>
      <c r="AO68" s="988"/>
      <c r="AP68" s="988" t="s">
        <v>593</v>
      </c>
      <c r="AQ68" s="988"/>
      <c r="AR68" s="988"/>
      <c r="AS68" s="988"/>
      <c r="AT68" s="988"/>
      <c r="AU68" s="988" t="s">
        <v>593</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595</v>
      </c>
      <c r="C69" s="981"/>
      <c r="D69" s="981"/>
      <c r="E69" s="981"/>
      <c r="F69" s="981"/>
      <c r="G69" s="981"/>
      <c r="H69" s="981"/>
      <c r="I69" s="981"/>
      <c r="J69" s="981"/>
      <c r="K69" s="981"/>
      <c r="L69" s="981"/>
      <c r="M69" s="981"/>
      <c r="N69" s="981"/>
      <c r="O69" s="981"/>
      <c r="P69" s="982"/>
      <c r="Q69" s="983">
        <v>3199</v>
      </c>
      <c r="R69" s="977"/>
      <c r="S69" s="977"/>
      <c r="T69" s="977"/>
      <c r="U69" s="977"/>
      <c r="V69" s="977">
        <v>3196</v>
      </c>
      <c r="W69" s="977"/>
      <c r="X69" s="977"/>
      <c r="Y69" s="977"/>
      <c r="Z69" s="977"/>
      <c r="AA69" s="977">
        <v>3</v>
      </c>
      <c r="AB69" s="977"/>
      <c r="AC69" s="977"/>
      <c r="AD69" s="977"/>
      <c r="AE69" s="977"/>
      <c r="AF69" s="977">
        <v>3</v>
      </c>
      <c r="AG69" s="977"/>
      <c r="AH69" s="977"/>
      <c r="AI69" s="977"/>
      <c r="AJ69" s="977"/>
      <c r="AK69" s="977" t="s">
        <v>596</v>
      </c>
      <c r="AL69" s="977"/>
      <c r="AM69" s="977"/>
      <c r="AN69" s="977"/>
      <c r="AO69" s="977"/>
      <c r="AP69" s="977">
        <v>3488</v>
      </c>
      <c r="AQ69" s="977"/>
      <c r="AR69" s="977"/>
      <c r="AS69" s="977"/>
      <c r="AT69" s="977"/>
      <c r="AU69" s="977">
        <v>146</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597</v>
      </c>
      <c r="C70" s="981"/>
      <c r="D70" s="981"/>
      <c r="E70" s="981"/>
      <c r="F70" s="981"/>
      <c r="G70" s="981"/>
      <c r="H70" s="981"/>
      <c r="I70" s="981"/>
      <c r="J70" s="981"/>
      <c r="K70" s="981"/>
      <c r="L70" s="981"/>
      <c r="M70" s="981"/>
      <c r="N70" s="981"/>
      <c r="O70" s="981"/>
      <c r="P70" s="982"/>
      <c r="Q70" s="983">
        <v>45</v>
      </c>
      <c r="R70" s="977"/>
      <c r="S70" s="977"/>
      <c r="T70" s="977"/>
      <c r="U70" s="977"/>
      <c r="V70" s="977">
        <v>44</v>
      </c>
      <c r="W70" s="977"/>
      <c r="X70" s="977"/>
      <c r="Y70" s="977"/>
      <c r="Z70" s="977"/>
      <c r="AA70" s="977">
        <v>1</v>
      </c>
      <c r="AB70" s="977"/>
      <c r="AC70" s="977"/>
      <c r="AD70" s="977"/>
      <c r="AE70" s="977"/>
      <c r="AF70" s="977">
        <v>1</v>
      </c>
      <c r="AG70" s="977"/>
      <c r="AH70" s="977"/>
      <c r="AI70" s="977"/>
      <c r="AJ70" s="977"/>
      <c r="AK70" s="977">
        <v>24</v>
      </c>
      <c r="AL70" s="977"/>
      <c r="AM70" s="977"/>
      <c r="AN70" s="977"/>
      <c r="AO70" s="977"/>
      <c r="AP70" s="977" t="s">
        <v>593</v>
      </c>
      <c r="AQ70" s="977"/>
      <c r="AR70" s="977"/>
      <c r="AS70" s="977"/>
      <c r="AT70" s="977"/>
      <c r="AU70" s="977" t="s">
        <v>593</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598</v>
      </c>
      <c r="C71" s="981"/>
      <c r="D71" s="981"/>
      <c r="E71" s="981"/>
      <c r="F71" s="981"/>
      <c r="G71" s="981"/>
      <c r="H71" s="981"/>
      <c r="I71" s="981"/>
      <c r="J71" s="981"/>
      <c r="K71" s="981"/>
      <c r="L71" s="981"/>
      <c r="M71" s="981"/>
      <c r="N71" s="981"/>
      <c r="O71" s="981"/>
      <c r="P71" s="982"/>
      <c r="Q71" s="983">
        <v>40</v>
      </c>
      <c r="R71" s="977"/>
      <c r="S71" s="977"/>
      <c r="T71" s="977"/>
      <c r="U71" s="977"/>
      <c r="V71" s="977">
        <v>40</v>
      </c>
      <c r="W71" s="977"/>
      <c r="X71" s="977"/>
      <c r="Y71" s="977"/>
      <c r="Z71" s="977"/>
      <c r="AA71" s="977">
        <v>0</v>
      </c>
      <c r="AB71" s="977"/>
      <c r="AC71" s="977"/>
      <c r="AD71" s="977"/>
      <c r="AE71" s="977"/>
      <c r="AF71" s="977">
        <v>0</v>
      </c>
      <c r="AG71" s="977"/>
      <c r="AH71" s="977"/>
      <c r="AI71" s="977"/>
      <c r="AJ71" s="977"/>
      <c r="AK71" s="977">
        <v>7</v>
      </c>
      <c r="AL71" s="977"/>
      <c r="AM71" s="977"/>
      <c r="AN71" s="977"/>
      <c r="AO71" s="977"/>
      <c r="AP71" s="977" t="s">
        <v>593</v>
      </c>
      <c r="AQ71" s="977"/>
      <c r="AR71" s="977"/>
      <c r="AS71" s="977"/>
      <c r="AT71" s="977"/>
      <c r="AU71" s="977" t="s">
        <v>593</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599</v>
      </c>
      <c r="C72" s="981"/>
      <c r="D72" s="981"/>
      <c r="E72" s="981"/>
      <c r="F72" s="981"/>
      <c r="G72" s="981"/>
      <c r="H72" s="981"/>
      <c r="I72" s="981"/>
      <c r="J72" s="981"/>
      <c r="K72" s="981"/>
      <c r="L72" s="981"/>
      <c r="M72" s="981"/>
      <c r="N72" s="981"/>
      <c r="O72" s="981"/>
      <c r="P72" s="982"/>
      <c r="Q72" s="983">
        <v>206</v>
      </c>
      <c r="R72" s="977"/>
      <c r="S72" s="977"/>
      <c r="T72" s="977"/>
      <c r="U72" s="977"/>
      <c r="V72" s="977">
        <v>204</v>
      </c>
      <c r="W72" s="977"/>
      <c r="X72" s="977"/>
      <c r="Y72" s="977"/>
      <c r="Z72" s="977"/>
      <c r="AA72" s="977">
        <v>2</v>
      </c>
      <c r="AB72" s="977"/>
      <c r="AC72" s="977"/>
      <c r="AD72" s="977"/>
      <c r="AE72" s="977"/>
      <c r="AF72" s="977">
        <v>2</v>
      </c>
      <c r="AG72" s="977"/>
      <c r="AH72" s="977"/>
      <c r="AI72" s="977"/>
      <c r="AJ72" s="977"/>
      <c r="AK72" s="977">
        <v>54</v>
      </c>
      <c r="AL72" s="977"/>
      <c r="AM72" s="977"/>
      <c r="AN72" s="977"/>
      <c r="AO72" s="977"/>
      <c r="AP72" s="977" t="s">
        <v>593</v>
      </c>
      <c r="AQ72" s="977"/>
      <c r="AR72" s="977"/>
      <c r="AS72" s="977"/>
      <c r="AT72" s="977"/>
      <c r="AU72" s="977" t="s">
        <v>593</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600</v>
      </c>
      <c r="C73" s="981"/>
      <c r="D73" s="981"/>
      <c r="E73" s="981"/>
      <c r="F73" s="981"/>
      <c r="G73" s="981"/>
      <c r="H73" s="981"/>
      <c r="I73" s="981"/>
      <c r="J73" s="981"/>
      <c r="K73" s="981"/>
      <c r="L73" s="981"/>
      <c r="M73" s="981"/>
      <c r="N73" s="981"/>
      <c r="O73" s="981"/>
      <c r="P73" s="982"/>
      <c r="Q73" s="983">
        <v>84925</v>
      </c>
      <c r="R73" s="977"/>
      <c r="S73" s="977"/>
      <c r="T73" s="977"/>
      <c r="U73" s="977"/>
      <c r="V73" s="977">
        <v>81561</v>
      </c>
      <c r="W73" s="977"/>
      <c r="X73" s="977"/>
      <c r="Y73" s="977"/>
      <c r="Z73" s="977"/>
      <c r="AA73" s="977">
        <v>3363</v>
      </c>
      <c r="AB73" s="977"/>
      <c r="AC73" s="977"/>
      <c r="AD73" s="977"/>
      <c r="AE73" s="977"/>
      <c r="AF73" s="977">
        <v>3363</v>
      </c>
      <c r="AG73" s="977"/>
      <c r="AH73" s="977"/>
      <c r="AI73" s="977"/>
      <c r="AJ73" s="977"/>
      <c r="AK73" s="977">
        <v>854</v>
      </c>
      <c r="AL73" s="977"/>
      <c r="AM73" s="977"/>
      <c r="AN73" s="977"/>
      <c r="AO73" s="977"/>
      <c r="AP73" s="977" t="s">
        <v>593</v>
      </c>
      <c r="AQ73" s="977"/>
      <c r="AR73" s="977"/>
      <c r="AS73" s="977"/>
      <c r="AT73" s="977"/>
      <c r="AU73" s="977" t="s">
        <v>593</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c r="C74" s="981"/>
      <c r="D74" s="981"/>
      <c r="E74" s="981"/>
      <c r="F74" s="981"/>
      <c r="G74" s="981"/>
      <c r="H74" s="981"/>
      <c r="I74" s="981"/>
      <c r="J74" s="981"/>
      <c r="K74" s="981"/>
      <c r="L74" s="981"/>
      <c r="M74" s="981"/>
      <c r="N74" s="981"/>
      <c r="O74" s="981"/>
      <c r="P74" s="982"/>
      <c r="Q74" s="983"/>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393</v>
      </c>
      <c r="B88" s="943" t="s">
        <v>431</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3559</v>
      </c>
      <c r="AG88" s="965"/>
      <c r="AH88" s="965"/>
      <c r="AI88" s="965"/>
      <c r="AJ88" s="965"/>
      <c r="AK88" s="969"/>
      <c r="AL88" s="969"/>
      <c r="AM88" s="969"/>
      <c r="AN88" s="969"/>
      <c r="AO88" s="969"/>
      <c r="AP88" s="965">
        <v>3488</v>
      </c>
      <c r="AQ88" s="965"/>
      <c r="AR88" s="965"/>
      <c r="AS88" s="965"/>
      <c r="AT88" s="965"/>
      <c r="AU88" s="965">
        <v>146</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943" t="s">
        <v>432</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7</v>
      </c>
      <c r="CS102" s="959"/>
      <c r="CT102" s="959"/>
      <c r="CU102" s="959"/>
      <c r="CV102" s="960"/>
      <c r="CW102" s="958">
        <v>9</v>
      </c>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433</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434</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435</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436</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437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438</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439</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440</v>
      </c>
      <c r="AB109" s="905"/>
      <c r="AC109" s="905"/>
      <c r="AD109" s="905"/>
      <c r="AE109" s="906"/>
      <c r="AF109" s="907" t="s">
        <v>441</v>
      </c>
      <c r="AG109" s="905"/>
      <c r="AH109" s="905"/>
      <c r="AI109" s="905"/>
      <c r="AJ109" s="906"/>
      <c r="AK109" s="907" t="s">
        <v>309</v>
      </c>
      <c r="AL109" s="905"/>
      <c r="AM109" s="905"/>
      <c r="AN109" s="905"/>
      <c r="AO109" s="906"/>
      <c r="AP109" s="907" t="s">
        <v>442</v>
      </c>
      <c r="AQ109" s="905"/>
      <c r="AR109" s="905"/>
      <c r="AS109" s="905"/>
      <c r="AT109" s="935"/>
      <c r="AU109" s="904" t="s">
        <v>439</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440</v>
      </c>
      <c r="BR109" s="905"/>
      <c r="BS109" s="905"/>
      <c r="BT109" s="905"/>
      <c r="BU109" s="906"/>
      <c r="BV109" s="907" t="s">
        <v>441</v>
      </c>
      <c r="BW109" s="905"/>
      <c r="BX109" s="905"/>
      <c r="BY109" s="905"/>
      <c r="BZ109" s="906"/>
      <c r="CA109" s="907" t="s">
        <v>309</v>
      </c>
      <c r="CB109" s="905"/>
      <c r="CC109" s="905"/>
      <c r="CD109" s="905"/>
      <c r="CE109" s="906"/>
      <c r="CF109" s="942" t="s">
        <v>442</v>
      </c>
      <c r="CG109" s="942"/>
      <c r="CH109" s="942"/>
      <c r="CI109" s="942"/>
      <c r="CJ109" s="942"/>
      <c r="CK109" s="907" t="s">
        <v>443</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440</v>
      </c>
      <c r="DH109" s="905"/>
      <c r="DI109" s="905"/>
      <c r="DJ109" s="905"/>
      <c r="DK109" s="906"/>
      <c r="DL109" s="907" t="s">
        <v>441</v>
      </c>
      <c r="DM109" s="905"/>
      <c r="DN109" s="905"/>
      <c r="DO109" s="905"/>
      <c r="DP109" s="906"/>
      <c r="DQ109" s="907" t="s">
        <v>309</v>
      </c>
      <c r="DR109" s="905"/>
      <c r="DS109" s="905"/>
      <c r="DT109" s="905"/>
      <c r="DU109" s="906"/>
      <c r="DV109" s="907" t="s">
        <v>442</v>
      </c>
      <c r="DW109" s="905"/>
      <c r="DX109" s="905"/>
      <c r="DY109" s="905"/>
      <c r="DZ109" s="935"/>
    </row>
    <row r="110" spans="1:131" s="231" customFormat="1" ht="26.25" customHeight="1" x14ac:dyDescent="0.15">
      <c r="A110" s="816" t="s">
        <v>444</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493796</v>
      </c>
      <c r="AB110" s="898"/>
      <c r="AC110" s="898"/>
      <c r="AD110" s="898"/>
      <c r="AE110" s="899"/>
      <c r="AF110" s="900">
        <v>492010</v>
      </c>
      <c r="AG110" s="898"/>
      <c r="AH110" s="898"/>
      <c r="AI110" s="898"/>
      <c r="AJ110" s="899"/>
      <c r="AK110" s="900">
        <v>495806</v>
      </c>
      <c r="AL110" s="898"/>
      <c r="AM110" s="898"/>
      <c r="AN110" s="898"/>
      <c r="AO110" s="899"/>
      <c r="AP110" s="901">
        <v>19.399999999999999</v>
      </c>
      <c r="AQ110" s="902"/>
      <c r="AR110" s="902"/>
      <c r="AS110" s="902"/>
      <c r="AT110" s="903"/>
      <c r="AU110" s="936" t="s">
        <v>72</v>
      </c>
      <c r="AV110" s="937"/>
      <c r="AW110" s="937"/>
      <c r="AX110" s="937"/>
      <c r="AY110" s="937"/>
      <c r="AZ110" s="869" t="s">
        <v>445</v>
      </c>
      <c r="BA110" s="817"/>
      <c r="BB110" s="817"/>
      <c r="BC110" s="817"/>
      <c r="BD110" s="817"/>
      <c r="BE110" s="817"/>
      <c r="BF110" s="817"/>
      <c r="BG110" s="817"/>
      <c r="BH110" s="817"/>
      <c r="BI110" s="817"/>
      <c r="BJ110" s="817"/>
      <c r="BK110" s="817"/>
      <c r="BL110" s="817"/>
      <c r="BM110" s="817"/>
      <c r="BN110" s="817"/>
      <c r="BO110" s="817"/>
      <c r="BP110" s="818"/>
      <c r="BQ110" s="870">
        <v>4988092</v>
      </c>
      <c r="BR110" s="851"/>
      <c r="BS110" s="851"/>
      <c r="BT110" s="851"/>
      <c r="BU110" s="851"/>
      <c r="BV110" s="851">
        <v>4906138</v>
      </c>
      <c r="BW110" s="851"/>
      <c r="BX110" s="851"/>
      <c r="BY110" s="851"/>
      <c r="BZ110" s="851"/>
      <c r="CA110" s="851">
        <v>5224468</v>
      </c>
      <c r="CB110" s="851"/>
      <c r="CC110" s="851"/>
      <c r="CD110" s="851"/>
      <c r="CE110" s="851"/>
      <c r="CF110" s="875">
        <v>204.3</v>
      </c>
      <c r="CG110" s="876"/>
      <c r="CH110" s="876"/>
      <c r="CI110" s="876"/>
      <c r="CJ110" s="876"/>
      <c r="CK110" s="932" t="s">
        <v>446</v>
      </c>
      <c r="CL110" s="828"/>
      <c r="CM110" s="869" t="s">
        <v>447</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128</v>
      </c>
      <c r="DH110" s="851"/>
      <c r="DI110" s="851"/>
      <c r="DJ110" s="851"/>
      <c r="DK110" s="851"/>
      <c r="DL110" s="851" t="s">
        <v>448</v>
      </c>
      <c r="DM110" s="851"/>
      <c r="DN110" s="851"/>
      <c r="DO110" s="851"/>
      <c r="DP110" s="851"/>
      <c r="DQ110" s="851" t="s">
        <v>128</v>
      </c>
      <c r="DR110" s="851"/>
      <c r="DS110" s="851"/>
      <c r="DT110" s="851"/>
      <c r="DU110" s="851"/>
      <c r="DV110" s="852" t="s">
        <v>449</v>
      </c>
      <c r="DW110" s="852"/>
      <c r="DX110" s="852"/>
      <c r="DY110" s="852"/>
      <c r="DZ110" s="853"/>
    </row>
    <row r="111" spans="1:131" s="231" customFormat="1" ht="26.25" customHeight="1" x14ac:dyDescent="0.15">
      <c r="A111" s="783" t="s">
        <v>450</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128</v>
      </c>
      <c r="AB111" s="925"/>
      <c r="AC111" s="925"/>
      <c r="AD111" s="925"/>
      <c r="AE111" s="926"/>
      <c r="AF111" s="927" t="s">
        <v>448</v>
      </c>
      <c r="AG111" s="925"/>
      <c r="AH111" s="925"/>
      <c r="AI111" s="925"/>
      <c r="AJ111" s="926"/>
      <c r="AK111" s="927" t="s">
        <v>128</v>
      </c>
      <c r="AL111" s="925"/>
      <c r="AM111" s="925"/>
      <c r="AN111" s="925"/>
      <c r="AO111" s="926"/>
      <c r="AP111" s="928" t="s">
        <v>448</v>
      </c>
      <c r="AQ111" s="929"/>
      <c r="AR111" s="929"/>
      <c r="AS111" s="929"/>
      <c r="AT111" s="930"/>
      <c r="AU111" s="938"/>
      <c r="AV111" s="939"/>
      <c r="AW111" s="939"/>
      <c r="AX111" s="939"/>
      <c r="AY111" s="939"/>
      <c r="AZ111" s="824" t="s">
        <v>451</v>
      </c>
      <c r="BA111" s="761"/>
      <c r="BB111" s="761"/>
      <c r="BC111" s="761"/>
      <c r="BD111" s="761"/>
      <c r="BE111" s="761"/>
      <c r="BF111" s="761"/>
      <c r="BG111" s="761"/>
      <c r="BH111" s="761"/>
      <c r="BI111" s="761"/>
      <c r="BJ111" s="761"/>
      <c r="BK111" s="761"/>
      <c r="BL111" s="761"/>
      <c r="BM111" s="761"/>
      <c r="BN111" s="761"/>
      <c r="BO111" s="761"/>
      <c r="BP111" s="762"/>
      <c r="BQ111" s="825" t="s">
        <v>449</v>
      </c>
      <c r="BR111" s="826"/>
      <c r="BS111" s="826"/>
      <c r="BT111" s="826"/>
      <c r="BU111" s="826"/>
      <c r="BV111" s="826" t="s">
        <v>128</v>
      </c>
      <c r="BW111" s="826"/>
      <c r="BX111" s="826"/>
      <c r="BY111" s="826"/>
      <c r="BZ111" s="826"/>
      <c r="CA111" s="826" t="s">
        <v>128</v>
      </c>
      <c r="CB111" s="826"/>
      <c r="CC111" s="826"/>
      <c r="CD111" s="826"/>
      <c r="CE111" s="826"/>
      <c r="CF111" s="884" t="s">
        <v>128</v>
      </c>
      <c r="CG111" s="885"/>
      <c r="CH111" s="885"/>
      <c r="CI111" s="885"/>
      <c r="CJ111" s="885"/>
      <c r="CK111" s="933"/>
      <c r="CL111" s="830"/>
      <c r="CM111" s="824" t="s">
        <v>452</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448</v>
      </c>
      <c r="DH111" s="826"/>
      <c r="DI111" s="826"/>
      <c r="DJ111" s="826"/>
      <c r="DK111" s="826"/>
      <c r="DL111" s="826" t="s">
        <v>395</v>
      </c>
      <c r="DM111" s="826"/>
      <c r="DN111" s="826"/>
      <c r="DO111" s="826"/>
      <c r="DP111" s="826"/>
      <c r="DQ111" s="826" t="s">
        <v>128</v>
      </c>
      <c r="DR111" s="826"/>
      <c r="DS111" s="826"/>
      <c r="DT111" s="826"/>
      <c r="DU111" s="826"/>
      <c r="DV111" s="803" t="s">
        <v>128</v>
      </c>
      <c r="DW111" s="803"/>
      <c r="DX111" s="803"/>
      <c r="DY111" s="803"/>
      <c r="DZ111" s="804"/>
    </row>
    <row r="112" spans="1:131" s="231" customFormat="1" ht="26.25" customHeight="1" x14ac:dyDescent="0.15">
      <c r="A112" s="918" t="s">
        <v>453</v>
      </c>
      <c r="B112" s="919"/>
      <c r="C112" s="761" t="s">
        <v>454</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448</v>
      </c>
      <c r="AB112" s="789"/>
      <c r="AC112" s="789"/>
      <c r="AD112" s="789"/>
      <c r="AE112" s="790"/>
      <c r="AF112" s="791" t="s">
        <v>128</v>
      </c>
      <c r="AG112" s="789"/>
      <c r="AH112" s="789"/>
      <c r="AI112" s="789"/>
      <c r="AJ112" s="790"/>
      <c r="AK112" s="791" t="s">
        <v>455</v>
      </c>
      <c r="AL112" s="789"/>
      <c r="AM112" s="789"/>
      <c r="AN112" s="789"/>
      <c r="AO112" s="790"/>
      <c r="AP112" s="833" t="s">
        <v>128</v>
      </c>
      <c r="AQ112" s="834"/>
      <c r="AR112" s="834"/>
      <c r="AS112" s="834"/>
      <c r="AT112" s="835"/>
      <c r="AU112" s="938"/>
      <c r="AV112" s="939"/>
      <c r="AW112" s="939"/>
      <c r="AX112" s="939"/>
      <c r="AY112" s="939"/>
      <c r="AZ112" s="824" t="s">
        <v>456</v>
      </c>
      <c r="BA112" s="761"/>
      <c r="BB112" s="761"/>
      <c r="BC112" s="761"/>
      <c r="BD112" s="761"/>
      <c r="BE112" s="761"/>
      <c r="BF112" s="761"/>
      <c r="BG112" s="761"/>
      <c r="BH112" s="761"/>
      <c r="BI112" s="761"/>
      <c r="BJ112" s="761"/>
      <c r="BK112" s="761"/>
      <c r="BL112" s="761"/>
      <c r="BM112" s="761"/>
      <c r="BN112" s="761"/>
      <c r="BO112" s="761"/>
      <c r="BP112" s="762"/>
      <c r="BQ112" s="825">
        <v>1430519</v>
      </c>
      <c r="BR112" s="826"/>
      <c r="BS112" s="826"/>
      <c r="BT112" s="826"/>
      <c r="BU112" s="826"/>
      <c r="BV112" s="826">
        <v>1328152</v>
      </c>
      <c r="BW112" s="826"/>
      <c r="BX112" s="826"/>
      <c r="BY112" s="826"/>
      <c r="BZ112" s="826"/>
      <c r="CA112" s="826">
        <v>1320194</v>
      </c>
      <c r="CB112" s="826"/>
      <c r="CC112" s="826"/>
      <c r="CD112" s="826"/>
      <c r="CE112" s="826"/>
      <c r="CF112" s="884">
        <v>51.6</v>
      </c>
      <c r="CG112" s="885"/>
      <c r="CH112" s="885"/>
      <c r="CI112" s="885"/>
      <c r="CJ112" s="885"/>
      <c r="CK112" s="933"/>
      <c r="CL112" s="830"/>
      <c r="CM112" s="824" t="s">
        <v>457</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128</v>
      </c>
      <c r="DH112" s="826"/>
      <c r="DI112" s="826"/>
      <c r="DJ112" s="826"/>
      <c r="DK112" s="826"/>
      <c r="DL112" s="826" t="s">
        <v>128</v>
      </c>
      <c r="DM112" s="826"/>
      <c r="DN112" s="826"/>
      <c r="DO112" s="826"/>
      <c r="DP112" s="826"/>
      <c r="DQ112" s="826" t="s">
        <v>128</v>
      </c>
      <c r="DR112" s="826"/>
      <c r="DS112" s="826"/>
      <c r="DT112" s="826"/>
      <c r="DU112" s="826"/>
      <c r="DV112" s="803" t="s">
        <v>395</v>
      </c>
      <c r="DW112" s="803"/>
      <c r="DX112" s="803"/>
      <c r="DY112" s="803"/>
      <c r="DZ112" s="804"/>
    </row>
    <row r="113" spans="1:130" s="231" customFormat="1" ht="26.25" customHeight="1" x14ac:dyDescent="0.15">
      <c r="A113" s="920"/>
      <c r="B113" s="921"/>
      <c r="C113" s="761" t="s">
        <v>458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202959</v>
      </c>
      <c r="AB113" s="925"/>
      <c r="AC113" s="925"/>
      <c r="AD113" s="925"/>
      <c r="AE113" s="926"/>
      <c r="AF113" s="927">
        <v>196757</v>
      </c>
      <c r="AG113" s="925"/>
      <c r="AH113" s="925"/>
      <c r="AI113" s="925"/>
      <c r="AJ113" s="926"/>
      <c r="AK113" s="927">
        <v>191302</v>
      </c>
      <c r="AL113" s="925"/>
      <c r="AM113" s="925"/>
      <c r="AN113" s="925"/>
      <c r="AO113" s="926"/>
      <c r="AP113" s="928">
        <v>7.5</v>
      </c>
      <c r="AQ113" s="929"/>
      <c r="AR113" s="929"/>
      <c r="AS113" s="929"/>
      <c r="AT113" s="930"/>
      <c r="AU113" s="938"/>
      <c r="AV113" s="939"/>
      <c r="AW113" s="939"/>
      <c r="AX113" s="939"/>
      <c r="AY113" s="939"/>
      <c r="AZ113" s="824" t="s">
        <v>459</v>
      </c>
      <c r="BA113" s="761"/>
      <c r="BB113" s="761"/>
      <c r="BC113" s="761"/>
      <c r="BD113" s="761"/>
      <c r="BE113" s="761"/>
      <c r="BF113" s="761"/>
      <c r="BG113" s="761"/>
      <c r="BH113" s="761"/>
      <c r="BI113" s="761"/>
      <c r="BJ113" s="761"/>
      <c r="BK113" s="761"/>
      <c r="BL113" s="761"/>
      <c r="BM113" s="761"/>
      <c r="BN113" s="761"/>
      <c r="BO113" s="761"/>
      <c r="BP113" s="762"/>
      <c r="BQ113" s="825">
        <v>96901</v>
      </c>
      <c r="BR113" s="826"/>
      <c r="BS113" s="826"/>
      <c r="BT113" s="826"/>
      <c r="BU113" s="826"/>
      <c r="BV113" s="826">
        <v>134248</v>
      </c>
      <c r="BW113" s="826"/>
      <c r="BX113" s="826"/>
      <c r="BY113" s="826"/>
      <c r="BZ113" s="826"/>
      <c r="CA113" s="826">
        <v>146494</v>
      </c>
      <c r="CB113" s="826"/>
      <c r="CC113" s="826"/>
      <c r="CD113" s="826"/>
      <c r="CE113" s="826"/>
      <c r="CF113" s="884">
        <v>5.7</v>
      </c>
      <c r="CG113" s="885"/>
      <c r="CH113" s="885"/>
      <c r="CI113" s="885"/>
      <c r="CJ113" s="885"/>
      <c r="CK113" s="933"/>
      <c r="CL113" s="830"/>
      <c r="CM113" s="824" t="s">
        <v>460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128</v>
      </c>
      <c r="DH113" s="789"/>
      <c r="DI113" s="789"/>
      <c r="DJ113" s="789"/>
      <c r="DK113" s="790"/>
      <c r="DL113" s="791" t="s">
        <v>395</v>
      </c>
      <c r="DM113" s="789"/>
      <c r="DN113" s="789"/>
      <c r="DO113" s="789"/>
      <c r="DP113" s="790"/>
      <c r="DQ113" s="791" t="s">
        <v>455</v>
      </c>
      <c r="DR113" s="789"/>
      <c r="DS113" s="789"/>
      <c r="DT113" s="789"/>
      <c r="DU113" s="790"/>
      <c r="DV113" s="833" t="s">
        <v>449</v>
      </c>
      <c r="DW113" s="834"/>
      <c r="DX113" s="834"/>
      <c r="DY113" s="834"/>
      <c r="DZ113" s="835"/>
    </row>
    <row r="114" spans="1:130" s="231" customFormat="1" ht="26.25" customHeight="1" x14ac:dyDescent="0.15">
      <c r="A114" s="920"/>
      <c r="B114" s="921"/>
      <c r="C114" s="761" t="s">
        <v>461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13194</v>
      </c>
      <c r="AB114" s="789"/>
      <c r="AC114" s="789"/>
      <c r="AD114" s="789"/>
      <c r="AE114" s="790"/>
      <c r="AF114" s="791">
        <v>13622</v>
      </c>
      <c r="AG114" s="789"/>
      <c r="AH114" s="789"/>
      <c r="AI114" s="789"/>
      <c r="AJ114" s="790"/>
      <c r="AK114" s="791">
        <v>15234</v>
      </c>
      <c r="AL114" s="789"/>
      <c r="AM114" s="789"/>
      <c r="AN114" s="789"/>
      <c r="AO114" s="790"/>
      <c r="AP114" s="833">
        <v>0.6</v>
      </c>
      <c r="AQ114" s="834"/>
      <c r="AR114" s="834"/>
      <c r="AS114" s="834"/>
      <c r="AT114" s="835"/>
      <c r="AU114" s="938"/>
      <c r="AV114" s="939"/>
      <c r="AW114" s="939"/>
      <c r="AX114" s="939"/>
      <c r="AY114" s="939"/>
      <c r="AZ114" s="824" t="s">
        <v>462</v>
      </c>
      <c r="BA114" s="761"/>
      <c r="BB114" s="761"/>
      <c r="BC114" s="761"/>
      <c r="BD114" s="761"/>
      <c r="BE114" s="761"/>
      <c r="BF114" s="761"/>
      <c r="BG114" s="761"/>
      <c r="BH114" s="761"/>
      <c r="BI114" s="761"/>
      <c r="BJ114" s="761"/>
      <c r="BK114" s="761"/>
      <c r="BL114" s="761"/>
      <c r="BM114" s="761"/>
      <c r="BN114" s="761"/>
      <c r="BO114" s="761"/>
      <c r="BP114" s="762"/>
      <c r="BQ114" s="825">
        <v>638116</v>
      </c>
      <c r="BR114" s="826"/>
      <c r="BS114" s="826"/>
      <c r="BT114" s="826"/>
      <c r="BU114" s="826"/>
      <c r="BV114" s="826">
        <v>618529</v>
      </c>
      <c r="BW114" s="826"/>
      <c r="BX114" s="826"/>
      <c r="BY114" s="826"/>
      <c r="BZ114" s="826"/>
      <c r="CA114" s="826">
        <v>576688</v>
      </c>
      <c r="CB114" s="826"/>
      <c r="CC114" s="826"/>
      <c r="CD114" s="826"/>
      <c r="CE114" s="826"/>
      <c r="CF114" s="884">
        <v>22.5</v>
      </c>
      <c r="CG114" s="885"/>
      <c r="CH114" s="885"/>
      <c r="CI114" s="885"/>
      <c r="CJ114" s="885"/>
      <c r="CK114" s="933"/>
      <c r="CL114" s="830"/>
      <c r="CM114" s="824" t="s">
        <v>463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128</v>
      </c>
      <c r="DH114" s="789"/>
      <c r="DI114" s="789"/>
      <c r="DJ114" s="789"/>
      <c r="DK114" s="790"/>
      <c r="DL114" s="791" t="s">
        <v>128</v>
      </c>
      <c r="DM114" s="789"/>
      <c r="DN114" s="789"/>
      <c r="DO114" s="789"/>
      <c r="DP114" s="790"/>
      <c r="DQ114" s="791" t="s">
        <v>128</v>
      </c>
      <c r="DR114" s="789"/>
      <c r="DS114" s="789"/>
      <c r="DT114" s="789"/>
      <c r="DU114" s="790"/>
      <c r="DV114" s="833" t="s">
        <v>128</v>
      </c>
      <c r="DW114" s="834"/>
      <c r="DX114" s="834"/>
      <c r="DY114" s="834"/>
      <c r="DZ114" s="835"/>
    </row>
    <row r="115" spans="1:130" s="231" customFormat="1" ht="26.25" customHeight="1" x14ac:dyDescent="0.15">
      <c r="A115" s="920"/>
      <c r="B115" s="921"/>
      <c r="C115" s="761" t="s">
        <v>464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128</v>
      </c>
      <c r="AB115" s="925"/>
      <c r="AC115" s="925"/>
      <c r="AD115" s="925"/>
      <c r="AE115" s="926"/>
      <c r="AF115" s="927" t="s">
        <v>128</v>
      </c>
      <c r="AG115" s="925"/>
      <c r="AH115" s="925"/>
      <c r="AI115" s="925"/>
      <c r="AJ115" s="926"/>
      <c r="AK115" s="927" t="s">
        <v>128</v>
      </c>
      <c r="AL115" s="925"/>
      <c r="AM115" s="925"/>
      <c r="AN115" s="925"/>
      <c r="AO115" s="926"/>
      <c r="AP115" s="928" t="s">
        <v>449</v>
      </c>
      <c r="AQ115" s="929"/>
      <c r="AR115" s="929"/>
      <c r="AS115" s="929"/>
      <c r="AT115" s="930"/>
      <c r="AU115" s="938"/>
      <c r="AV115" s="939"/>
      <c r="AW115" s="939"/>
      <c r="AX115" s="939"/>
      <c r="AY115" s="939"/>
      <c r="AZ115" s="824" t="s">
        <v>465</v>
      </c>
      <c r="BA115" s="761"/>
      <c r="BB115" s="761"/>
      <c r="BC115" s="761"/>
      <c r="BD115" s="761"/>
      <c r="BE115" s="761"/>
      <c r="BF115" s="761"/>
      <c r="BG115" s="761"/>
      <c r="BH115" s="761"/>
      <c r="BI115" s="761"/>
      <c r="BJ115" s="761"/>
      <c r="BK115" s="761"/>
      <c r="BL115" s="761"/>
      <c r="BM115" s="761"/>
      <c r="BN115" s="761"/>
      <c r="BO115" s="761"/>
      <c r="BP115" s="762"/>
      <c r="BQ115" s="825" t="s">
        <v>395</v>
      </c>
      <c r="BR115" s="826"/>
      <c r="BS115" s="826"/>
      <c r="BT115" s="826"/>
      <c r="BU115" s="826"/>
      <c r="BV115" s="826" t="s">
        <v>449</v>
      </c>
      <c r="BW115" s="826"/>
      <c r="BX115" s="826"/>
      <c r="BY115" s="826"/>
      <c r="BZ115" s="826"/>
      <c r="CA115" s="826" t="s">
        <v>395</v>
      </c>
      <c r="CB115" s="826"/>
      <c r="CC115" s="826"/>
      <c r="CD115" s="826"/>
      <c r="CE115" s="826"/>
      <c r="CF115" s="884" t="s">
        <v>466</v>
      </c>
      <c r="CG115" s="885"/>
      <c r="CH115" s="885"/>
      <c r="CI115" s="885"/>
      <c r="CJ115" s="885"/>
      <c r="CK115" s="933"/>
      <c r="CL115" s="830"/>
      <c r="CM115" s="824" t="s">
        <v>467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395</v>
      </c>
      <c r="DH115" s="789"/>
      <c r="DI115" s="789"/>
      <c r="DJ115" s="789"/>
      <c r="DK115" s="790"/>
      <c r="DL115" s="791" t="s">
        <v>128</v>
      </c>
      <c r="DM115" s="789"/>
      <c r="DN115" s="789"/>
      <c r="DO115" s="789"/>
      <c r="DP115" s="790"/>
      <c r="DQ115" s="791" t="s">
        <v>466</v>
      </c>
      <c r="DR115" s="789"/>
      <c r="DS115" s="789"/>
      <c r="DT115" s="789"/>
      <c r="DU115" s="790"/>
      <c r="DV115" s="833" t="s">
        <v>128</v>
      </c>
      <c r="DW115" s="834"/>
      <c r="DX115" s="834"/>
      <c r="DY115" s="834"/>
      <c r="DZ115" s="835"/>
    </row>
    <row r="116" spans="1:130" s="231" customFormat="1" ht="26.25" customHeight="1" x14ac:dyDescent="0.15">
      <c r="A116" s="922"/>
      <c r="B116" s="923"/>
      <c r="C116" s="848" t="s">
        <v>468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16</v>
      </c>
      <c r="AB116" s="789"/>
      <c r="AC116" s="789"/>
      <c r="AD116" s="789"/>
      <c r="AE116" s="790"/>
      <c r="AF116" s="791">
        <v>30</v>
      </c>
      <c r="AG116" s="789"/>
      <c r="AH116" s="789"/>
      <c r="AI116" s="789"/>
      <c r="AJ116" s="790"/>
      <c r="AK116" s="791">
        <v>39</v>
      </c>
      <c r="AL116" s="789"/>
      <c r="AM116" s="789"/>
      <c r="AN116" s="789"/>
      <c r="AO116" s="790"/>
      <c r="AP116" s="833">
        <v>0</v>
      </c>
      <c r="AQ116" s="834"/>
      <c r="AR116" s="834"/>
      <c r="AS116" s="834"/>
      <c r="AT116" s="835"/>
      <c r="AU116" s="938"/>
      <c r="AV116" s="939"/>
      <c r="AW116" s="939"/>
      <c r="AX116" s="939"/>
      <c r="AY116" s="939"/>
      <c r="AZ116" s="872" t="s">
        <v>469</v>
      </c>
      <c r="BA116" s="873"/>
      <c r="BB116" s="873"/>
      <c r="BC116" s="873"/>
      <c r="BD116" s="873"/>
      <c r="BE116" s="873"/>
      <c r="BF116" s="873"/>
      <c r="BG116" s="873"/>
      <c r="BH116" s="873"/>
      <c r="BI116" s="873"/>
      <c r="BJ116" s="873"/>
      <c r="BK116" s="873"/>
      <c r="BL116" s="873"/>
      <c r="BM116" s="873"/>
      <c r="BN116" s="873"/>
      <c r="BO116" s="873"/>
      <c r="BP116" s="874"/>
      <c r="BQ116" s="825" t="s">
        <v>128</v>
      </c>
      <c r="BR116" s="826"/>
      <c r="BS116" s="826"/>
      <c r="BT116" s="826"/>
      <c r="BU116" s="826"/>
      <c r="BV116" s="826" t="s">
        <v>449</v>
      </c>
      <c r="BW116" s="826"/>
      <c r="BX116" s="826"/>
      <c r="BY116" s="826"/>
      <c r="BZ116" s="826"/>
      <c r="CA116" s="826" t="s">
        <v>128</v>
      </c>
      <c r="CB116" s="826"/>
      <c r="CC116" s="826"/>
      <c r="CD116" s="826"/>
      <c r="CE116" s="826"/>
      <c r="CF116" s="884" t="s">
        <v>128</v>
      </c>
      <c r="CG116" s="885"/>
      <c r="CH116" s="885"/>
      <c r="CI116" s="885"/>
      <c r="CJ116" s="885"/>
      <c r="CK116" s="933"/>
      <c r="CL116" s="830"/>
      <c r="CM116" s="824" t="s">
        <v>470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395</v>
      </c>
      <c r="DH116" s="789"/>
      <c r="DI116" s="789"/>
      <c r="DJ116" s="789"/>
      <c r="DK116" s="790"/>
      <c r="DL116" s="791" t="s">
        <v>448</v>
      </c>
      <c r="DM116" s="789"/>
      <c r="DN116" s="789"/>
      <c r="DO116" s="789"/>
      <c r="DP116" s="790"/>
      <c r="DQ116" s="791" t="s">
        <v>395</v>
      </c>
      <c r="DR116" s="789"/>
      <c r="DS116" s="789"/>
      <c r="DT116" s="789"/>
      <c r="DU116" s="790"/>
      <c r="DV116" s="833" t="s">
        <v>128</v>
      </c>
      <c r="DW116" s="834"/>
      <c r="DX116" s="834"/>
      <c r="DY116" s="834"/>
      <c r="DZ116" s="835"/>
    </row>
    <row r="117" spans="1:130" s="231"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471</v>
      </c>
      <c r="Z117" s="906"/>
      <c r="AA117" s="911">
        <v>709965</v>
      </c>
      <c r="AB117" s="912"/>
      <c r="AC117" s="912"/>
      <c r="AD117" s="912"/>
      <c r="AE117" s="913"/>
      <c r="AF117" s="914">
        <v>702419</v>
      </c>
      <c r="AG117" s="912"/>
      <c r="AH117" s="912"/>
      <c r="AI117" s="912"/>
      <c r="AJ117" s="913"/>
      <c r="AK117" s="914">
        <v>702381</v>
      </c>
      <c r="AL117" s="912"/>
      <c r="AM117" s="912"/>
      <c r="AN117" s="912"/>
      <c r="AO117" s="913"/>
      <c r="AP117" s="915"/>
      <c r="AQ117" s="916"/>
      <c r="AR117" s="916"/>
      <c r="AS117" s="916"/>
      <c r="AT117" s="917"/>
      <c r="AU117" s="938"/>
      <c r="AV117" s="939"/>
      <c r="AW117" s="939"/>
      <c r="AX117" s="939"/>
      <c r="AY117" s="939"/>
      <c r="AZ117" s="872" t="s">
        <v>472</v>
      </c>
      <c r="BA117" s="873"/>
      <c r="BB117" s="873"/>
      <c r="BC117" s="873"/>
      <c r="BD117" s="873"/>
      <c r="BE117" s="873"/>
      <c r="BF117" s="873"/>
      <c r="BG117" s="873"/>
      <c r="BH117" s="873"/>
      <c r="BI117" s="873"/>
      <c r="BJ117" s="873"/>
      <c r="BK117" s="873"/>
      <c r="BL117" s="873"/>
      <c r="BM117" s="873"/>
      <c r="BN117" s="873"/>
      <c r="BO117" s="873"/>
      <c r="BP117" s="874"/>
      <c r="BQ117" s="825" t="s">
        <v>455</v>
      </c>
      <c r="BR117" s="826"/>
      <c r="BS117" s="826"/>
      <c r="BT117" s="826"/>
      <c r="BU117" s="826"/>
      <c r="BV117" s="826" t="s">
        <v>455</v>
      </c>
      <c r="BW117" s="826"/>
      <c r="BX117" s="826"/>
      <c r="BY117" s="826"/>
      <c r="BZ117" s="826"/>
      <c r="CA117" s="826" t="s">
        <v>395</v>
      </c>
      <c r="CB117" s="826"/>
      <c r="CC117" s="826"/>
      <c r="CD117" s="826"/>
      <c r="CE117" s="826"/>
      <c r="CF117" s="884" t="s">
        <v>128</v>
      </c>
      <c r="CG117" s="885"/>
      <c r="CH117" s="885"/>
      <c r="CI117" s="885"/>
      <c r="CJ117" s="885"/>
      <c r="CK117" s="933"/>
      <c r="CL117" s="830"/>
      <c r="CM117" s="824" t="s">
        <v>473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128</v>
      </c>
      <c r="DM117" s="789"/>
      <c r="DN117" s="789"/>
      <c r="DO117" s="789"/>
      <c r="DP117" s="790"/>
      <c r="DQ117" s="791" t="s">
        <v>128</v>
      </c>
      <c r="DR117" s="789"/>
      <c r="DS117" s="789"/>
      <c r="DT117" s="789"/>
      <c r="DU117" s="790"/>
      <c r="DV117" s="833" t="s">
        <v>128</v>
      </c>
      <c r="DW117" s="834"/>
      <c r="DX117" s="834"/>
      <c r="DY117" s="834"/>
      <c r="DZ117" s="835"/>
    </row>
    <row r="118" spans="1:130" s="231" customFormat="1" ht="26.25" customHeight="1" x14ac:dyDescent="0.15">
      <c r="A118" s="904" t="s">
        <v>443</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440</v>
      </c>
      <c r="AB118" s="905"/>
      <c r="AC118" s="905"/>
      <c r="AD118" s="905"/>
      <c r="AE118" s="906"/>
      <c r="AF118" s="907" t="s">
        <v>441</v>
      </c>
      <c r="AG118" s="905"/>
      <c r="AH118" s="905"/>
      <c r="AI118" s="905"/>
      <c r="AJ118" s="906"/>
      <c r="AK118" s="907" t="s">
        <v>309</v>
      </c>
      <c r="AL118" s="905"/>
      <c r="AM118" s="905"/>
      <c r="AN118" s="905"/>
      <c r="AO118" s="906"/>
      <c r="AP118" s="908" t="s">
        <v>442</v>
      </c>
      <c r="AQ118" s="909"/>
      <c r="AR118" s="909"/>
      <c r="AS118" s="909"/>
      <c r="AT118" s="910"/>
      <c r="AU118" s="938"/>
      <c r="AV118" s="939"/>
      <c r="AW118" s="939"/>
      <c r="AX118" s="939"/>
      <c r="AY118" s="939"/>
      <c r="AZ118" s="847" t="s">
        <v>474</v>
      </c>
      <c r="BA118" s="848"/>
      <c r="BB118" s="848"/>
      <c r="BC118" s="848"/>
      <c r="BD118" s="848"/>
      <c r="BE118" s="848"/>
      <c r="BF118" s="848"/>
      <c r="BG118" s="848"/>
      <c r="BH118" s="848"/>
      <c r="BI118" s="848"/>
      <c r="BJ118" s="848"/>
      <c r="BK118" s="848"/>
      <c r="BL118" s="848"/>
      <c r="BM118" s="848"/>
      <c r="BN118" s="848"/>
      <c r="BO118" s="848"/>
      <c r="BP118" s="849"/>
      <c r="BQ118" s="888" t="s">
        <v>455</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3"/>
      <c r="CL118" s="830"/>
      <c r="CM118" s="824" t="s">
        <v>475</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128</v>
      </c>
      <c r="DH118" s="789"/>
      <c r="DI118" s="789"/>
      <c r="DJ118" s="789"/>
      <c r="DK118" s="790"/>
      <c r="DL118" s="791" t="s">
        <v>128</v>
      </c>
      <c r="DM118" s="789"/>
      <c r="DN118" s="789"/>
      <c r="DO118" s="789"/>
      <c r="DP118" s="790"/>
      <c r="DQ118" s="791" t="s">
        <v>448</v>
      </c>
      <c r="DR118" s="789"/>
      <c r="DS118" s="789"/>
      <c r="DT118" s="789"/>
      <c r="DU118" s="790"/>
      <c r="DV118" s="833" t="s">
        <v>128</v>
      </c>
      <c r="DW118" s="834"/>
      <c r="DX118" s="834"/>
      <c r="DY118" s="834"/>
      <c r="DZ118" s="835"/>
    </row>
    <row r="119" spans="1:130" s="231" customFormat="1" ht="26.25" customHeight="1" x14ac:dyDescent="0.15">
      <c r="A119" s="827" t="s">
        <v>446</v>
      </c>
      <c r="B119" s="828"/>
      <c r="C119" s="869" t="s">
        <v>447</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128</v>
      </c>
      <c r="AQ119" s="902"/>
      <c r="AR119" s="902"/>
      <c r="AS119" s="902"/>
      <c r="AT119" s="903"/>
      <c r="AU119" s="940"/>
      <c r="AV119" s="941"/>
      <c r="AW119" s="941"/>
      <c r="AX119" s="941"/>
      <c r="AY119" s="941"/>
      <c r="AZ119" s="253" t="s">
        <v>188</v>
      </c>
      <c r="BA119" s="253"/>
      <c r="BB119" s="253"/>
      <c r="BC119" s="253"/>
      <c r="BD119" s="253"/>
      <c r="BE119" s="253"/>
      <c r="BF119" s="253"/>
      <c r="BG119" s="253"/>
      <c r="BH119" s="253"/>
      <c r="BI119" s="253"/>
      <c r="BJ119" s="253"/>
      <c r="BK119" s="253"/>
      <c r="BL119" s="253"/>
      <c r="BM119" s="253"/>
      <c r="BN119" s="253"/>
      <c r="BO119" s="886" t="s">
        <v>476</v>
      </c>
      <c r="BP119" s="887"/>
      <c r="BQ119" s="888">
        <v>7153628</v>
      </c>
      <c r="BR119" s="854"/>
      <c r="BS119" s="854"/>
      <c r="BT119" s="854"/>
      <c r="BU119" s="854"/>
      <c r="BV119" s="854">
        <v>6987067</v>
      </c>
      <c r="BW119" s="854"/>
      <c r="BX119" s="854"/>
      <c r="BY119" s="854"/>
      <c r="BZ119" s="854"/>
      <c r="CA119" s="854">
        <v>7267844</v>
      </c>
      <c r="CB119" s="854"/>
      <c r="CC119" s="854"/>
      <c r="CD119" s="854"/>
      <c r="CE119" s="854"/>
      <c r="CF119" s="757"/>
      <c r="CG119" s="758"/>
      <c r="CH119" s="758"/>
      <c r="CI119" s="758"/>
      <c r="CJ119" s="843"/>
      <c r="CK119" s="934"/>
      <c r="CL119" s="832"/>
      <c r="CM119" s="847" t="s">
        <v>477</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448</v>
      </c>
      <c r="DH119" s="773"/>
      <c r="DI119" s="773"/>
      <c r="DJ119" s="773"/>
      <c r="DK119" s="774"/>
      <c r="DL119" s="775" t="s">
        <v>128</v>
      </c>
      <c r="DM119" s="773"/>
      <c r="DN119" s="773"/>
      <c r="DO119" s="773"/>
      <c r="DP119" s="774"/>
      <c r="DQ119" s="775" t="s">
        <v>395</v>
      </c>
      <c r="DR119" s="773"/>
      <c r="DS119" s="773"/>
      <c r="DT119" s="773"/>
      <c r="DU119" s="774"/>
      <c r="DV119" s="857" t="s">
        <v>128</v>
      </c>
      <c r="DW119" s="858"/>
      <c r="DX119" s="858"/>
      <c r="DY119" s="858"/>
      <c r="DZ119" s="859"/>
    </row>
    <row r="120" spans="1:130" s="231" customFormat="1" ht="26.25" customHeight="1" x14ac:dyDescent="0.15">
      <c r="A120" s="829"/>
      <c r="B120" s="830"/>
      <c r="C120" s="824" t="s">
        <v>452</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448</v>
      </c>
      <c r="AB120" s="789"/>
      <c r="AC120" s="789"/>
      <c r="AD120" s="789"/>
      <c r="AE120" s="790"/>
      <c r="AF120" s="791" t="s">
        <v>128</v>
      </c>
      <c r="AG120" s="789"/>
      <c r="AH120" s="789"/>
      <c r="AI120" s="789"/>
      <c r="AJ120" s="790"/>
      <c r="AK120" s="791" t="s">
        <v>448</v>
      </c>
      <c r="AL120" s="789"/>
      <c r="AM120" s="789"/>
      <c r="AN120" s="789"/>
      <c r="AO120" s="790"/>
      <c r="AP120" s="833" t="s">
        <v>128</v>
      </c>
      <c r="AQ120" s="834"/>
      <c r="AR120" s="834"/>
      <c r="AS120" s="834"/>
      <c r="AT120" s="835"/>
      <c r="AU120" s="889" t="s">
        <v>478</v>
      </c>
      <c r="AV120" s="890"/>
      <c r="AW120" s="890"/>
      <c r="AX120" s="890"/>
      <c r="AY120" s="891"/>
      <c r="AZ120" s="869" t="s">
        <v>479</v>
      </c>
      <c r="BA120" s="817"/>
      <c r="BB120" s="817"/>
      <c r="BC120" s="817"/>
      <c r="BD120" s="817"/>
      <c r="BE120" s="817"/>
      <c r="BF120" s="817"/>
      <c r="BG120" s="817"/>
      <c r="BH120" s="817"/>
      <c r="BI120" s="817"/>
      <c r="BJ120" s="817"/>
      <c r="BK120" s="817"/>
      <c r="BL120" s="817"/>
      <c r="BM120" s="817"/>
      <c r="BN120" s="817"/>
      <c r="BO120" s="817"/>
      <c r="BP120" s="818"/>
      <c r="BQ120" s="870">
        <v>2365471</v>
      </c>
      <c r="BR120" s="851"/>
      <c r="BS120" s="851"/>
      <c r="BT120" s="851"/>
      <c r="BU120" s="851"/>
      <c r="BV120" s="851">
        <v>2454692</v>
      </c>
      <c r="BW120" s="851"/>
      <c r="BX120" s="851"/>
      <c r="BY120" s="851"/>
      <c r="BZ120" s="851"/>
      <c r="CA120" s="851">
        <v>2608442</v>
      </c>
      <c r="CB120" s="851"/>
      <c r="CC120" s="851"/>
      <c r="CD120" s="851"/>
      <c r="CE120" s="851"/>
      <c r="CF120" s="875">
        <v>102</v>
      </c>
      <c r="CG120" s="876"/>
      <c r="CH120" s="876"/>
      <c r="CI120" s="876"/>
      <c r="CJ120" s="876"/>
      <c r="CK120" s="877" t="s">
        <v>480</v>
      </c>
      <c r="CL120" s="861"/>
      <c r="CM120" s="861"/>
      <c r="CN120" s="861"/>
      <c r="CO120" s="862"/>
      <c r="CP120" s="881" t="s">
        <v>481</v>
      </c>
      <c r="CQ120" s="882"/>
      <c r="CR120" s="882"/>
      <c r="CS120" s="882"/>
      <c r="CT120" s="882"/>
      <c r="CU120" s="882"/>
      <c r="CV120" s="882"/>
      <c r="CW120" s="882"/>
      <c r="CX120" s="882"/>
      <c r="CY120" s="882"/>
      <c r="CZ120" s="882"/>
      <c r="DA120" s="882"/>
      <c r="DB120" s="882"/>
      <c r="DC120" s="882"/>
      <c r="DD120" s="882"/>
      <c r="DE120" s="882"/>
      <c r="DF120" s="883"/>
      <c r="DG120" s="870">
        <v>812398</v>
      </c>
      <c r="DH120" s="851"/>
      <c r="DI120" s="851"/>
      <c r="DJ120" s="851"/>
      <c r="DK120" s="851"/>
      <c r="DL120" s="851">
        <v>738313</v>
      </c>
      <c r="DM120" s="851"/>
      <c r="DN120" s="851"/>
      <c r="DO120" s="851"/>
      <c r="DP120" s="851"/>
      <c r="DQ120" s="851">
        <v>780339</v>
      </c>
      <c r="DR120" s="851"/>
      <c r="DS120" s="851"/>
      <c r="DT120" s="851"/>
      <c r="DU120" s="851"/>
      <c r="DV120" s="852">
        <v>30.5</v>
      </c>
      <c r="DW120" s="852"/>
      <c r="DX120" s="852"/>
      <c r="DY120" s="852"/>
      <c r="DZ120" s="853"/>
    </row>
    <row r="121" spans="1:130" s="231" customFormat="1" ht="26.25" customHeight="1" x14ac:dyDescent="0.15">
      <c r="A121" s="829"/>
      <c r="B121" s="830"/>
      <c r="C121" s="872" t="s">
        <v>482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449</v>
      </c>
      <c r="AB121" s="789"/>
      <c r="AC121" s="789"/>
      <c r="AD121" s="789"/>
      <c r="AE121" s="790"/>
      <c r="AF121" s="791" t="s">
        <v>128</v>
      </c>
      <c r="AG121" s="789"/>
      <c r="AH121" s="789"/>
      <c r="AI121" s="789"/>
      <c r="AJ121" s="790"/>
      <c r="AK121" s="791" t="s">
        <v>449</v>
      </c>
      <c r="AL121" s="789"/>
      <c r="AM121" s="789"/>
      <c r="AN121" s="789"/>
      <c r="AO121" s="790"/>
      <c r="AP121" s="833" t="s">
        <v>128</v>
      </c>
      <c r="AQ121" s="834"/>
      <c r="AR121" s="834"/>
      <c r="AS121" s="834"/>
      <c r="AT121" s="835"/>
      <c r="AU121" s="892"/>
      <c r="AV121" s="893"/>
      <c r="AW121" s="893"/>
      <c r="AX121" s="893"/>
      <c r="AY121" s="894"/>
      <c r="AZ121" s="824" t="s">
        <v>483</v>
      </c>
      <c r="BA121" s="761"/>
      <c r="BB121" s="761"/>
      <c r="BC121" s="761"/>
      <c r="BD121" s="761"/>
      <c r="BE121" s="761"/>
      <c r="BF121" s="761"/>
      <c r="BG121" s="761"/>
      <c r="BH121" s="761"/>
      <c r="BI121" s="761"/>
      <c r="BJ121" s="761"/>
      <c r="BK121" s="761"/>
      <c r="BL121" s="761"/>
      <c r="BM121" s="761"/>
      <c r="BN121" s="761"/>
      <c r="BO121" s="761"/>
      <c r="BP121" s="762"/>
      <c r="BQ121" s="825" t="s">
        <v>448</v>
      </c>
      <c r="BR121" s="826"/>
      <c r="BS121" s="826"/>
      <c r="BT121" s="826"/>
      <c r="BU121" s="826"/>
      <c r="BV121" s="826" t="s">
        <v>128</v>
      </c>
      <c r="BW121" s="826"/>
      <c r="BX121" s="826"/>
      <c r="BY121" s="826"/>
      <c r="BZ121" s="826"/>
      <c r="CA121" s="826">
        <v>55485</v>
      </c>
      <c r="CB121" s="826"/>
      <c r="CC121" s="826"/>
      <c r="CD121" s="826"/>
      <c r="CE121" s="826"/>
      <c r="CF121" s="884">
        <v>2.2000000000000002</v>
      </c>
      <c r="CG121" s="885"/>
      <c r="CH121" s="885"/>
      <c r="CI121" s="885"/>
      <c r="CJ121" s="885"/>
      <c r="CK121" s="878"/>
      <c r="CL121" s="864"/>
      <c r="CM121" s="864"/>
      <c r="CN121" s="864"/>
      <c r="CO121" s="865"/>
      <c r="CP121" s="844" t="s">
        <v>484</v>
      </c>
      <c r="CQ121" s="845"/>
      <c r="CR121" s="845"/>
      <c r="CS121" s="845"/>
      <c r="CT121" s="845"/>
      <c r="CU121" s="845"/>
      <c r="CV121" s="845"/>
      <c r="CW121" s="845"/>
      <c r="CX121" s="845"/>
      <c r="CY121" s="845"/>
      <c r="CZ121" s="845"/>
      <c r="DA121" s="845"/>
      <c r="DB121" s="845"/>
      <c r="DC121" s="845"/>
      <c r="DD121" s="845"/>
      <c r="DE121" s="845"/>
      <c r="DF121" s="846"/>
      <c r="DG121" s="825">
        <v>562229</v>
      </c>
      <c r="DH121" s="826"/>
      <c r="DI121" s="826"/>
      <c r="DJ121" s="826"/>
      <c r="DK121" s="826"/>
      <c r="DL121" s="826">
        <v>530687</v>
      </c>
      <c r="DM121" s="826"/>
      <c r="DN121" s="826"/>
      <c r="DO121" s="826"/>
      <c r="DP121" s="826"/>
      <c r="DQ121" s="826">
        <v>476497</v>
      </c>
      <c r="DR121" s="826"/>
      <c r="DS121" s="826"/>
      <c r="DT121" s="826"/>
      <c r="DU121" s="826"/>
      <c r="DV121" s="803">
        <v>18.600000000000001</v>
      </c>
      <c r="DW121" s="803"/>
      <c r="DX121" s="803"/>
      <c r="DY121" s="803"/>
      <c r="DZ121" s="804"/>
    </row>
    <row r="122" spans="1:130" s="231" customFormat="1" ht="26.25" customHeight="1" x14ac:dyDescent="0.15">
      <c r="A122" s="829"/>
      <c r="B122" s="830"/>
      <c r="C122" s="824" t="s">
        <v>463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395</v>
      </c>
      <c r="AB122" s="789"/>
      <c r="AC122" s="789"/>
      <c r="AD122" s="789"/>
      <c r="AE122" s="790"/>
      <c r="AF122" s="791" t="s">
        <v>395</v>
      </c>
      <c r="AG122" s="789"/>
      <c r="AH122" s="789"/>
      <c r="AI122" s="789"/>
      <c r="AJ122" s="790"/>
      <c r="AK122" s="791" t="s">
        <v>128</v>
      </c>
      <c r="AL122" s="789"/>
      <c r="AM122" s="789"/>
      <c r="AN122" s="789"/>
      <c r="AO122" s="790"/>
      <c r="AP122" s="833" t="s">
        <v>449</v>
      </c>
      <c r="AQ122" s="834"/>
      <c r="AR122" s="834"/>
      <c r="AS122" s="834"/>
      <c r="AT122" s="835"/>
      <c r="AU122" s="892"/>
      <c r="AV122" s="893"/>
      <c r="AW122" s="893"/>
      <c r="AX122" s="893"/>
      <c r="AY122" s="894"/>
      <c r="AZ122" s="847" t="s">
        <v>485</v>
      </c>
      <c r="BA122" s="848"/>
      <c r="BB122" s="848"/>
      <c r="BC122" s="848"/>
      <c r="BD122" s="848"/>
      <c r="BE122" s="848"/>
      <c r="BF122" s="848"/>
      <c r="BG122" s="848"/>
      <c r="BH122" s="848"/>
      <c r="BI122" s="848"/>
      <c r="BJ122" s="848"/>
      <c r="BK122" s="848"/>
      <c r="BL122" s="848"/>
      <c r="BM122" s="848"/>
      <c r="BN122" s="848"/>
      <c r="BO122" s="848"/>
      <c r="BP122" s="849"/>
      <c r="BQ122" s="888">
        <v>5506133</v>
      </c>
      <c r="BR122" s="854"/>
      <c r="BS122" s="854"/>
      <c r="BT122" s="854"/>
      <c r="BU122" s="854"/>
      <c r="BV122" s="854">
        <v>5407895</v>
      </c>
      <c r="BW122" s="854"/>
      <c r="BX122" s="854"/>
      <c r="BY122" s="854"/>
      <c r="BZ122" s="854"/>
      <c r="CA122" s="854">
        <v>5585521</v>
      </c>
      <c r="CB122" s="854"/>
      <c r="CC122" s="854"/>
      <c r="CD122" s="854"/>
      <c r="CE122" s="854"/>
      <c r="CF122" s="855">
        <v>218.4</v>
      </c>
      <c r="CG122" s="856"/>
      <c r="CH122" s="856"/>
      <c r="CI122" s="856"/>
      <c r="CJ122" s="856"/>
      <c r="CK122" s="878"/>
      <c r="CL122" s="864"/>
      <c r="CM122" s="864"/>
      <c r="CN122" s="864"/>
      <c r="CO122" s="865"/>
      <c r="CP122" s="844" t="s">
        <v>486</v>
      </c>
      <c r="CQ122" s="845"/>
      <c r="CR122" s="845"/>
      <c r="CS122" s="845"/>
      <c r="CT122" s="845"/>
      <c r="CU122" s="845"/>
      <c r="CV122" s="845"/>
      <c r="CW122" s="845"/>
      <c r="CX122" s="845"/>
      <c r="CY122" s="845"/>
      <c r="CZ122" s="845"/>
      <c r="DA122" s="845"/>
      <c r="DB122" s="845"/>
      <c r="DC122" s="845"/>
      <c r="DD122" s="845"/>
      <c r="DE122" s="845"/>
      <c r="DF122" s="846"/>
      <c r="DG122" s="825">
        <v>55892</v>
      </c>
      <c r="DH122" s="826"/>
      <c r="DI122" s="826"/>
      <c r="DJ122" s="826"/>
      <c r="DK122" s="826"/>
      <c r="DL122" s="826">
        <v>59152</v>
      </c>
      <c r="DM122" s="826"/>
      <c r="DN122" s="826"/>
      <c r="DO122" s="826"/>
      <c r="DP122" s="826"/>
      <c r="DQ122" s="826">
        <v>63358</v>
      </c>
      <c r="DR122" s="826"/>
      <c r="DS122" s="826"/>
      <c r="DT122" s="826"/>
      <c r="DU122" s="826"/>
      <c r="DV122" s="803">
        <v>2.5</v>
      </c>
      <c r="DW122" s="803"/>
      <c r="DX122" s="803"/>
      <c r="DY122" s="803"/>
      <c r="DZ122" s="804"/>
    </row>
    <row r="123" spans="1:130" s="231" customFormat="1" ht="26.25" customHeight="1" x14ac:dyDescent="0.15">
      <c r="A123" s="829"/>
      <c r="B123" s="830"/>
      <c r="C123" s="824" t="s">
        <v>470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448</v>
      </c>
      <c r="AB123" s="789"/>
      <c r="AC123" s="789"/>
      <c r="AD123" s="789"/>
      <c r="AE123" s="790"/>
      <c r="AF123" s="791" t="s">
        <v>395</v>
      </c>
      <c r="AG123" s="789"/>
      <c r="AH123" s="789"/>
      <c r="AI123" s="789"/>
      <c r="AJ123" s="790"/>
      <c r="AK123" s="791" t="s">
        <v>395</v>
      </c>
      <c r="AL123" s="789"/>
      <c r="AM123" s="789"/>
      <c r="AN123" s="789"/>
      <c r="AO123" s="790"/>
      <c r="AP123" s="833" t="s">
        <v>448</v>
      </c>
      <c r="AQ123" s="834"/>
      <c r="AR123" s="834"/>
      <c r="AS123" s="834"/>
      <c r="AT123" s="835"/>
      <c r="AU123" s="895"/>
      <c r="AV123" s="896"/>
      <c r="AW123" s="896"/>
      <c r="AX123" s="896"/>
      <c r="AY123" s="896"/>
      <c r="AZ123" s="253" t="s">
        <v>188</v>
      </c>
      <c r="BA123" s="253"/>
      <c r="BB123" s="253"/>
      <c r="BC123" s="253"/>
      <c r="BD123" s="253"/>
      <c r="BE123" s="253"/>
      <c r="BF123" s="253"/>
      <c r="BG123" s="253"/>
      <c r="BH123" s="253"/>
      <c r="BI123" s="253"/>
      <c r="BJ123" s="253"/>
      <c r="BK123" s="253"/>
      <c r="BL123" s="253"/>
      <c r="BM123" s="253"/>
      <c r="BN123" s="253"/>
      <c r="BO123" s="886" t="s">
        <v>487</v>
      </c>
      <c r="BP123" s="887"/>
      <c r="BQ123" s="841">
        <v>7871604</v>
      </c>
      <c r="BR123" s="842"/>
      <c r="BS123" s="842"/>
      <c r="BT123" s="842"/>
      <c r="BU123" s="842"/>
      <c r="BV123" s="842">
        <v>7862587</v>
      </c>
      <c r="BW123" s="842"/>
      <c r="BX123" s="842"/>
      <c r="BY123" s="842"/>
      <c r="BZ123" s="842"/>
      <c r="CA123" s="842">
        <v>8249448</v>
      </c>
      <c r="CB123" s="842"/>
      <c r="CC123" s="842"/>
      <c r="CD123" s="842"/>
      <c r="CE123" s="842"/>
      <c r="CF123" s="757"/>
      <c r="CG123" s="758"/>
      <c r="CH123" s="758"/>
      <c r="CI123" s="758"/>
      <c r="CJ123" s="843"/>
      <c r="CK123" s="878"/>
      <c r="CL123" s="864"/>
      <c r="CM123" s="864"/>
      <c r="CN123" s="864"/>
      <c r="CO123" s="865"/>
      <c r="CP123" s="844" t="s">
        <v>488</v>
      </c>
      <c r="CQ123" s="845"/>
      <c r="CR123" s="845"/>
      <c r="CS123" s="845"/>
      <c r="CT123" s="845"/>
      <c r="CU123" s="845"/>
      <c r="CV123" s="845"/>
      <c r="CW123" s="845"/>
      <c r="CX123" s="845"/>
      <c r="CY123" s="845"/>
      <c r="CZ123" s="845"/>
      <c r="DA123" s="845"/>
      <c r="DB123" s="845"/>
      <c r="DC123" s="845"/>
      <c r="DD123" s="845"/>
      <c r="DE123" s="845"/>
      <c r="DF123" s="846"/>
      <c r="DG123" s="788" t="s">
        <v>128</v>
      </c>
      <c r="DH123" s="789"/>
      <c r="DI123" s="789"/>
      <c r="DJ123" s="789"/>
      <c r="DK123" s="790"/>
      <c r="DL123" s="791" t="s">
        <v>128</v>
      </c>
      <c r="DM123" s="789"/>
      <c r="DN123" s="789"/>
      <c r="DO123" s="789"/>
      <c r="DP123" s="790"/>
      <c r="DQ123" s="791" t="s">
        <v>395</v>
      </c>
      <c r="DR123" s="789"/>
      <c r="DS123" s="789"/>
      <c r="DT123" s="789"/>
      <c r="DU123" s="790"/>
      <c r="DV123" s="833" t="s">
        <v>448</v>
      </c>
      <c r="DW123" s="834"/>
      <c r="DX123" s="834"/>
      <c r="DY123" s="834"/>
      <c r="DZ123" s="835"/>
    </row>
    <row r="124" spans="1:130" s="231" customFormat="1" ht="26.25" customHeight="1" thickBot="1" x14ac:dyDescent="0.2">
      <c r="A124" s="829"/>
      <c r="B124" s="830"/>
      <c r="C124" s="824" t="s">
        <v>473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449</v>
      </c>
      <c r="AB124" s="789"/>
      <c r="AC124" s="789"/>
      <c r="AD124" s="789"/>
      <c r="AE124" s="790"/>
      <c r="AF124" s="791" t="s">
        <v>128</v>
      </c>
      <c r="AG124" s="789"/>
      <c r="AH124" s="789"/>
      <c r="AI124" s="789"/>
      <c r="AJ124" s="790"/>
      <c r="AK124" s="791" t="s">
        <v>448</v>
      </c>
      <c r="AL124" s="789"/>
      <c r="AM124" s="789"/>
      <c r="AN124" s="789"/>
      <c r="AO124" s="790"/>
      <c r="AP124" s="833" t="s">
        <v>128</v>
      </c>
      <c r="AQ124" s="834"/>
      <c r="AR124" s="834"/>
      <c r="AS124" s="834"/>
      <c r="AT124" s="835"/>
      <c r="AU124" s="836" t="s">
        <v>489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395</v>
      </c>
      <c r="BR124" s="840"/>
      <c r="BS124" s="840"/>
      <c r="BT124" s="840"/>
      <c r="BU124" s="840"/>
      <c r="BV124" s="840" t="s">
        <v>448</v>
      </c>
      <c r="BW124" s="840"/>
      <c r="BX124" s="840"/>
      <c r="BY124" s="840"/>
      <c r="BZ124" s="840"/>
      <c r="CA124" s="840" t="s">
        <v>448</v>
      </c>
      <c r="CB124" s="840"/>
      <c r="CC124" s="840"/>
      <c r="CD124" s="840"/>
      <c r="CE124" s="840"/>
      <c r="CF124" s="735"/>
      <c r="CG124" s="736"/>
      <c r="CH124" s="736"/>
      <c r="CI124" s="736"/>
      <c r="CJ124" s="871"/>
      <c r="CK124" s="879"/>
      <c r="CL124" s="879"/>
      <c r="CM124" s="879"/>
      <c r="CN124" s="879"/>
      <c r="CO124" s="880"/>
      <c r="CP124" s="844" t="s">
        <v>490</v>
      </c>
      <c r="CQ124" s="845"/>
      <c r="CR124" s="845"/>
      <c r="CS124" s="845"/>
      <c r="CT124" s="845"/>
      <c r="CU124" s="845"/>
      <c r="CV124" s="845"/>
      <c r="CW124" s="845"/>
      <c r="CX124" s="845"/>
      <c r="CY124" s="845"/>
      <c r="CZ124" s="845"/>
      <c r="DA124" s="845"/>
      <c r="DB124" s="845"/>
      <c r="DC124" s="845"/>
      <c r="DD124" s="845"/>
      <c r="DE124" s="845"/>
      <c r="DF124" s="846"/>
      <c r="DG124" s="772" t="s">
        <v>455</v>
      </c>
      <c r="DH124" s="773"/>
      <c r="DI124" s="773"/>
      <c r="DJ124" s="773"/>
      <c r="DK124" s="774"/>
      <c r="DL124" s="775" t="s">
        <v>455</v>
      </c>
      <c r="DM124" s="773"/>
      <c r="DN124" s="773"/>
      <c r="DO124" s="773"/>
      <c r="DP124" s="774"/>
      <c r="DQ124" s="775" t="s">
        <v>455</v>
      </c>
      <c r="DR124" s="773"/>
      <c r="DS124" s="773"/>
      <c r="DT124" s="773"/>
      <c r="DU124" s="774"/>
      <c r="DV124" s="857" t="s">
        <v>455</v>
      </c>
      <c r="DW124" s="858"/>
      <c r="DX124" s="858"/>
      <c r="DY124" s="858"/>
      <c r="DZ124" s="859"/>
    </row>
    <row r="125" spans="1:130" s="231" customFormat="1" ht="26.25" customHeight="1" x14ac:dyDescent="0.15">
      <c r="A125" s="829"/>
      <c r="B125" s="830"/>
      <c r="C125" s="824" t="s">
        <v>475</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455</v>
      </c>
      <c r="AG125" s="789"/>
      <c r="AH125" s="789"/>
      <c r="AI125" s="789"/>
      <c r="AJ125" s="790"/>
      <c r="AK125" s="791" t="s">
        <v>395</v>
      </c>
      <c r="AL125" s="789"/>
      <c r="AM125" s="789"/>
      <c r="AN125" s="789"/>
      <c r="AO125" s="790"/>
      <c r="AP125" s="833" t="s">
        <v>449</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491</v>
      </c>
      <c r="CL125" s="861"/>
      <c r="CM125" s="861"/>
      <c r="CN125" s="861"/>
      <c r="CO125" s="862"/>
      <c r="CP125" s="869" t="s">
        <v>492</v>
      </c>
      <c r="CQ125" s="817"/>
      <c r="CR125" s="817"/>
      <c r="CS125" s="817"/>
      <c r="CT125" s="817"/>
      <c r="CU125" s="817"/>
      <c r="CV125" s="817"/>
      <c r="CW125" s="817"/>
      <c r="CX125" s="817"/>
      <c r="CY125" s="817"/>
      <c r="CZ125" s="817"/>
      <c r="DA125" s="817"/>
      <c r="DB125" s="817"/>
      <c r="DC125" s="817"/>
      <c r="DD125" s="817"/>
      <c r="DE125" s="817"/>
      <c r="DF125" s="818"/>
      <c r="DG125" s="870" t="s">
        <v>449</v>
      </c>
      <c r="DH125" s="851"/>
      <c r="DI125" s="851"/>
      <c r="DJ125" s="851"/>
      <c r="DK125" s="851"/>
      <c r="DL125" s="851" t="s">
        <v>449</v>
      </c>
      <c r="DM125" s="851"/>
      <c r="DN125" s="851"/>
      <c r="DO125" s="851"/>
      <c r="DP125" s="851"/>
      <c r="DQ125" s="851" t="s">
        <v>455</v>
      </c>
      <c r="DR125" s="851"/>
      <c r="DS125" s="851"/>
      <c r="DT125" s="851"/>
      <c r="DU125" s="851"/>
      <c r="DV125" s="852" t="s">
        <v>455</v>
      </c>
      <c r="DW125" s="852"/>
      <c r="DX125" s="852"/>
      <c r="DY125" s="852"/>
      <c r="DZ125" s="853"/>
    </row>
    <row r="126" spans="1:130" s="231" customFormat="1" ht="26.25" customHeight="1" thickBot="1" x14ac:dyDescent="0.2">
      <c r="A126" s="829"/>
      <c r="B126" s="830"/>
      <c r="C126" s="824" t="s">
        <v>477</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455</v>
      </c>
      <c r="AB126" s="789"/>
      <c r="AC126" s="789"/>
      <c r="AD126" s="789"/>
      <c r="AE126" s="790"/>
      <c r="AF126" s="791" t="s">
        <v>395</v>
      </c>
      <c r="AG126" s="789"/>
      <c r="AH126" s="789"/>
      <c r="AI126" s="789"/>
      <c r="AJ126" s="790"/>
      <c r="AK126" s="791" t="s">
        <v>395</v>
      </c>
      <c r="AL126" s="789"/>
      <c r="AM126" s="789"/>
      <c r="AN126" s="789"/>
      <c r="AO126" s="790"/>
      <c r="AP126" s="833" t="s">
        <v>395</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493</v>
      </c>
      <c r="CQ126" s="761"/>
      <c r="CR126" s="761"/>
      <c r="CS126" s="761"/>
      <c r="CT126" s="761"/>
      <c r="CU126" s="761"/>
      <c r="CV126" s="761"/>
      <c r="CW126" s="761"/>
      <c r="CX126" s="761"/>
      <c r="CY126" s="761"/>
      <c r="CZ126" s="761"/>
      <c r="DA126" s="761"/>
      <c r="DB126" s="761"/>
      <c r="DC126" s="761"/>
      <c r="DD126" s="761"/>
      <c r="DE126" s="761"/>
      <c r="DF126" s="762"/>
      <c r="DG126" s="825" t="s">
        <v>449</v>
      </c>
      <c r="DH126" s="826"/>
      <c r="DI126" s="826"/>
      <c r="DJ126" s="826"/>
      <c r="DK126" s="826"/>
      <c r="DL126" s="826" t="s">
        <v>455</v>
      </c>
      <c r="DM126" s="826"/>
      <c r="DN126" s="826"/>
      <c r="DO126" s="826"/>
      <c r="DP126" s="826"/>
      <c r="DQ126" s="826" t="s">
        <v>455</v>
      </c>
      <c r="DR126" s="826"/>
      <c r="DS126" s="826"/>
      <c r="DT126" s="826"/>
      <c r="DU126" s="826"/>
      <c r="DV126" s="803" t="s">
        <v>455</v>
      </c>
      <c r="DW126" s="803"/>
      <c r="DX126" s="803"/>
      <c r="DY126" s="803"/>
      <c r="DZ126" s="804"/>
    </row>
    <row r="127" spans="1:130" s="231" customFormat="1" ht="26.25" customHeight="1" x14ac:dyDescent="0.15">
      <c r="A127" s="831"/>
      <c r="B127" s="832"/>
      <c r="C127" s="847" t="s">
        <v>494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455</v>
      </c>
      <c r="AB127" s="789"/>
      <c r="AC127" s="789"/>
      <c r="AD127" s="789"/>
      <c r="AE127" s="790"/>
      <c r="AF127" s="791" t="s">
        <v>449</v>
      </c>
      <c r="AG127" s="789"/>
      <c r="AH127" s="789"/>
      <c r="AI127" s="789"/>
      <c r="AJ127" s="790"/>
      <c r="AK127" s="791" t="s">
        <v>449</v>
      </c>
      <c r="AL127" s="789"/>
      <c r="AM127" s="789"/>
      <c r="AN127" s="789"/>
      <c r="AO127" s="790"/>
      <c r="AP127" s="833" t="s">
        <v>449</v>
      </c>
      <c r="AQ127" s="834"/>
      <c r="AR127" s="834"/>
      <c r="AS127" s="834"/>
      <c r="AT127" s="835"/>
      <c r="AU127" s="234"/>
      <c r="AV127" s="234"/>
      <c r="AW127" s="234"/>
      <c r="AX127" s="850" t="s">
        <v>495</v>
      </c>
      <c r="AY127" s="821"/>
      <c r="AZ127" s="821"/>
      <c r="BA127" s="821"/>
      <c r="BB127" s="821"/>
      <c r="BC127" s="821"/>
      <c r="BD127" s="821"/>
      <c r="BE127" s="822"/>
      <c r="BF127" s="820" t="s">
        <v>496</v>
      </c>
      <c r="BG127" s="821"/>
      <c r="BH127" s="821"/>
      <c r="BI127" s="821"/>
      <c r="BJ127" s="821"/>
      <c r="BK127" s="821"/>
      <c r="BL127" s="822"/>
      <c r="BM127" s="820" t="s">
        <v>497</v>
      </c>
      <c r="BN127" s="821"/>
      <c r="BO127" s="821"/>
      <c r="BP127" s="821"/>
      <c r="BQ127" s="821"/>
      <c r="BR127" s="821"/>
      <c r="BS127" s="822"/>
      <c r="BT127" s="820" t="s">
        <v>498</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499</v>
      </c>
      <c r="CQ127" s="761"/>
      <c r="CR127" s="761"/>
      <c r="CS127" s="761"/>
      <c r="CT127" s="761"/>
      <c r="CU127" s="761"/>
      <c r="CV127" s="761"/>
      <c r="CW127" s="761"/>
      <c r="CX127" s="761"/>
      <c r="CY127" s="761"/>
      <c r="CZ127" s="761"/>
      <c r="DA127" s="761"/>
      <c r="DB127" s="761"/>
      <c r="DC127" s="761"/>
      <c r="DD127" s="761"/>
      <c r="DE127" s="761"/>
      <c r="DF127" s="762"/>
      <c r="DG127" s="825" t="s">
        <v>449</v>
      </c>
      <c r="DH127" s="826"/>
      <c r="DI127" s="826"/>
      <c r="DJ127" s="826"/>
      <c r="DK127" s="826"/>
      <c r="DL127" s="826" t="s">
        <v>128</v>
      </c>
      <c r="DM127" s="826"/>
      <c r="DN127" s="826"/>
      <c r="DO127" s="826"/>
      <c r="DP127" s="826"/>
      <c r="DQ127" s="826" t="s">
        <v>455</v>
      </c>
      <c r="DR127" s="826"/>
      <c r="DS127" s="826"/>
      <c r="DT127" s="826"/>
      <c r="DU127" s="826"/>
      <c r="DV127" s="803" t="s">
        <v>449</v>
      </c>
      <c r="DW127" s="803"/>
      <c r="DX127" s="803"/>
      <c r="DY127" s="803"/>
      <c r="DZ127" s="804"/>
    </row>
    <row r="128" spans="1:130" s="231" customFormat="1" ht="26.25" customHeight="1" thickBot="1" x14ac:dyDescent="0.2">
      <c r="A128" s="805" t="s">
        <v>500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501</v>
      </c>
      <c r="X128" s="807"/>
      <c r="Y128" s="807"/>
      <c r="Z128" s="808"/>
      <c r="AA128" s="809" t="s">
        <v>395</v>
      </c>
      <c r="AB128" s="810"/>
      <c r="AC128" s="810"/>
      <c r="AD128" s="810"/>
      <c r="AE128" s="811"/>
      <c r="AF128" s="812" t="s">
        <v>128</v>
      </c>
      <c r="AG128" s="810"/>
      <c r="AH128" s="810"/>
      <c r="AI128" s="810"/>
      <c r="AJ128" s="811"/>
      <c r="AK128" s="812" t="s">
        <v>395</v>
      </c>
      <c r="AL128" s="810"/>
      <c r="AM128" s="810"/>
      <c r="AN128" s="810"/>
      <c r="AO128" s="811"/>
      <c r="AP128" s="813"/>
      <c r="AQ128" s="814"/>
      <c r="AR128" s="814"/>
      <c r="AS128" s="814"/>
      <c r="AT128" s="815"/>
      <c r="AU128" s="234"/>
      <c r="AV128" s="234"/>
      <c r="AW128" s="234"/>
      <c r="AX128" s="816" t="s">
        <v>502</v>
      </c>
      <c r="AY128" s="817"/>
      <c r="AZ128" s="817"/>
      <c r="BA128" s="817"/>
      <c r="BB128" s="817"/>
      <c r="BC128" s="817"/>
      <c r="BD128" s="817"/>
      <c r="BE128" s="818"/>
      <c r="BF128" s="795" t="s">
        <v>128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503</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395</v>
      </c>
      <c r="DM128" s="800"/>
      <c r="DN128" s="800"/>
      <c r="DO128" s="800"/>
      <c r="DP128" s="800"/>
      <c r="DQ128" s="800" t="s">
        <v>395</v>
      </c>
      <c r="DR128" s="800"/>
      <c r="DS128" s="800"/>
      <c r="DT128" s="800"/>
      <c r="DU128" s="800"/>
      <c r="DV128" s="801" t="s">
        <v>395</v>
      </c>
      <c r="DW128" s="801"/>
      <c r="DX128" s="801"/>
      <c r="DY128" s="801"/>
      <c r="DZ128" s="802"/>
    </row>
    <row r="129" spans="1:131" s="23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504</v>
      </c>
      <c r="X129" s="786"/>
      <c r="Y129" s="786"/>
      <c r="Z129" s="787"/>
      <c r="AA129" s="788">
        <v>2881574</v>
      </c>
      <c r="AB129" s="789"/>
      <c r="AC129" s="789"/>
      <c r="AD129" s="789"/>
      <c r="AE129" s="790"/>
      <c r="AF129" s="791">
        <v>2898662</v>
      </c>
      <c r="AG129" s="789"/>
      <c r="AH129" s="789"/>
      <c r="AI129" s="789"/>
      <c r="AJ129" s="790"/>
      <c r="AK129" s="791">
        <v>3066116</v>
      </c>
      <c r="AL129" s="789"/>
      <c r="AM129" s="789"/>
      <c r="AN129" s="789"/>
      <c r="AO129" s="790"/>
      <c r="AP129" s="792"/>
      <c r="AQ129" s="793"/>
      <c r="AR129" s="793"/>
      <c r="AS129" s="793"/>
      <c r="AT129" s="794"/>
      <c r="AU129" s="235"/>
      <c r="AV129" s="235"/>
      <c r="AW129" s="235"/>
      <c r="AX129" s="760" t="s">
        <v>505</v>
      </c>
      <c r="AY129" s="761"/>
      <c r="AZ129" s="761"/>
      <c r="BA129" s="761"/>
      <c r="BB129" s="761"/>
      <c r="BC129" s="761"/>
      <c r="BD129" s="761"/>
      <c r="BE129" s="762"/>
      <c r="BF129" s="779" t="s">
        <v>506</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507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508</v>
      </c>
      <c r="X130" s="786"/>
      <c r="Y130" s="786"/>
      <c r="Z130" s="787"/>
      <c r="AA130" s="788">
        <v>491927</v>
      </c>
      <c r="AB130" s="789"/>
      <c r="AC130" s="789"/>
      <c r="AD130" s="789"/>
      <c r="AE130" s="790"/>
      <c r="AF130" s="791">
        <v>501456</v>
      </c>
      <c r="AG130" s="789"/>
      <c r="AH130" s="789"/>
      <c r="AI130" s="789"/>
      <c r="AJ130" s="790"/>
      <c r="AK130" s="791">
        <v>508611</v>
      </c>
      <c r="AL130" s="789"/>
      <c r="AM130" s="789"/>
      <c r="AN130" s="789"/>
      <c r="AO130" s="790"/>
      <c r="AP130" s="792"/>
      <c r="AQ130" s="793"/>
      <c r="AR130" s="793"/>
      <c r="AS130" s="793"/>
      <c r="AT130" s="794"/>
      <c r="AU130" s="235"/>
      <c r="AV130" s="235"/>
      <c r="AW130" s="235"/>
      <c r="AX130" s="760" t="s">
        <v>509</v>
      </c>
      <c r="AY130" s="761"/>
      <c r="AZ130" s="761"/>
      <c r="BA130" s="761"/>
      <c r="BB130" s="761"/>
      <c r="BC130" s="761"/>
      <c r="BD130" s="761"/>
      <c r="BE130" s="762"/>
      <c r="BF130" s="763">
        <v>8.3000000000000007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510</v>
      </c>
      <c r="X131" s="770"/>
      <c r="Y131" s="770"/>
      <c r="Z131" s="771"/>
      <c r="AA131" s="772">
        <v>2389647</v>
      </c>
      <c r="AB131" s="773"/>
      <c r="AC131" s="773"/>
      <c r="AD131" s="773"/>
      <c r="AE131" s="774"/>
      <c r="AF131" s="775">
        <v>2397206</v>
      </c>
      <c r="AG131" s="773"/>
      <c r="AH131" s="773"/>
      <c r="AI131" s="773"/>
      <c r="AJ131" s="774"/>
      <c r="AK131" s="775">
        <v>2557505</v>
      </c>
      <c r="AL131" s="773"/>
      <c r="AM131" s="773"/>
      <c r="AN131" s="773"/>
      <c r="AO131" s="774"/>
      <c r="AP131" s="776"/>
      <c r="AQ131" s="777"/>
      <c r="AR131" s="777"/>
      <c r="AS131" s="777"/>
      <c r="AT131" s="778"/>
      <c r="AU131" s="235"/>
      <c r="AV131" s="235"/>
      <c r="AW131" s="235"/>
      <c r="AX131" s="738" t="s">
        <v>511</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512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513</v>
      </c>
      <c r="W132" s="751"/>
      <c r="X132" s="751"/>
      <c r="Y132" s="751"/>
      <c r="Z132" s="752"/>
      <c r="AA132" s="753">
        <v>9.1242765139999999</v>
      </c>
      <c r="AB132" s="754"/>
      <c r="AC132" s="754"/>
      <c r="AD132" s="754"/>
      <c r="AE132" s="755"/>
      <c r="AF132" s="756">
        <v>8.3832177960000003</v>
      </c>
      <c r="AG132" s="754"/>
      <c r="AH132" s="754"/>
      <c r="AI132" s="754"/>
      <c r="AJ132" s="755"/>
      <c r="AK132" s="756">
        <v>7.5765247770000004</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514</v>
      </c>
      <c r="W133" s="730"/>
      <c r="X133" s="730"/>
      <c r="Y133" s="730"/>
      <c r="Z133" s="731"/>
      <c r="AA133" s="732">
        <v>9.6</v>
      </c>
      <c r="AB133" s="733"/>
      <c r="AC133" s="733"/>
      <c r="AD133" s="733"/>
      <c r="AE133" s="734"/>
      <c r="AF133" s="732">
        <v>9.6</v>
      </c>
      <c r="AG133" s="733"/>
      <c r="AH133" s="733"/>
      <c r="AI133" s="733"/>
      <c r="AJ133" s="734"/>
      <c r="AK133" s="732">
        <v>8.3000000000000007</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z019EXC3LkKqOQlYE+HfdnXsPAiXgMMeNlLzlOt0dIbirLAoJ9btNA32RoDToiT6nMNNC0p+qFc+2ktOHh+YEw==" saltValue="dbe1xUrGkmj7TEfLqZnI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515</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AM1ammD9tJl+p913J2VLeckrGY+OZl9Tz05T32YPI7k6RtSldT6RwOFAJY12rEAgYJTU8kYhzIBZm50XBzkQSQ==" saltValue="XwRLGJoTkPxOzGaUdyyG6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URtwS1I8DY9HIFgBWu9aOxYq77nnFd8zfs+MCq7U7koWen7bZMZoOdh6UoIy7igsF0+vfkK0CSfPHz+yYqQ==" saltValue="NhjcMtSfCB5fRdKpSWMd0A=="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517</v>
      </c>
      <c r="AL6" s="268"/>
      <c r="AM6" s="268"/>
      <c r="AN6" s="268"/>
    </row>
    <row r="7" spans="1:46" ht="13.5" customHeight="1" x14ac:dyDescent="0.15">
      <c r="A7" s="267"/>
      <c r="AK7" s="270"/>
      <c r="AL7" s="271"/>
      <c r="AM7" s="271"/>
      <c r="AN7" s="272"/>
      <c r="AO7" s="1141" t="s">
        <v>518</v>
      </c>
      <c r="AP7" s="273"/>
      <c r="AQ7" s="274" t="s">
        <v>519</v>
      </c>
      <c r="AR7" s="275"/>
    </row>
    <row r="8" spans="1:46" x14ac:dyDescent="0.15">
      <c r="A8" s="267"/>
      <c r="AK8" s="276"/>
      <c r="AL8" s="277"/>
      <c r="AM8" s="277"/>
      <c r="AN8" s="278"/>
      <c r="AO8" s="1142"/>
      <c r="AP8" s="279" t="s">
        <v>520</v>
      </c>
      <c r="AQ8" s="280" t="s">
        <v>521</v>
      </c>
      <c r="AR8" s="281" t="s">
        <v>522</v>
      </c>
    </row>
    <row r="9" spans="1:46" x14ac:dyDescent="0.15">
      <c r="A9" s="267"/>
      <c r="AK9" s="1132" t="s">
        <v>523</v>
      </c>
      <c r="AL9" s="1133"/>
      <c r="AM9" s="1133"/>
      <c r="AN9" s="1134"/>
      <c r="AO9" s="282">
        <v>920726</v>
      </c>
      <c r="AP9" s="282">
        <v>145225</v>
      </c>
      <c r="AQ9" s="283">
        <v>133274</v>
      </c>
      <c r="AR9" s="284">
        <v>9</v>
      </c>
    </row>
    <row r="10" spans="1:46" ht="13.5" customHeight="1" x14ac:dyDescent="0.15">
      <c r="A10" s="267"/>
      <c r="AK10" s="1132" t="s">
        <v>524</v>
      </c>
      <c r="AL10" s="1133"/>
      <c r="AM10" s="1133"/>
      <c r="AN10" s="1134"/>
      <c r="AO10" s="285">
        <v>84685</v>
      </c>
      <c r="AP10" s="285">
        <v>13357</v>
      </c>
      <c r="AQ10" s="286">
        <v>18858</v>
      </c>
      <c r="AR10" s="287">
        <v>-29.2</v>
      </c>
    </row>
    <row r="11" spans="1:46" ht="13.5" customHeight="1" x14ac:dyDescent="0.15">
      <c r="A11" s="267"/>
      <c r="AK11" s="1132" t="s">
        <v>525</v>
      </c>
      <c r="AL11" s="1133"/>
      <c r="AM11" s="1133"/>
      <c r="AN11" s="1134"/>
      <c r="AO11" s="285" t="s">
        <v>526</v>
      </c>
      <c r="AP11" s="285" t="s">
        <v>526</v>
      </c>
      <c r="AQ11" s="286">
        <v>1196</v>
      </c>
      <c r="AR11" s="287" t="s">
        <v>526</v>
      </c>
    </row>
    <row r="12" spans="1:46" ht="13.5" customHeight="1" x14ac:dyDescent="0.15">
      <c r="A12" s="267"/>
      <c r="AK12" s="1132" t="s">
        <v>527</v>
      </c>
      <c r="AL12" s="1133"/>
      <c r="AM12" s="1133"/>
      <c r="AN12" s="1134"/>
      <c r="AO12" s="285" t="s">
        <v>526</v>
      </c>
      <c r="AP12" s="285" t="s">
        <v>526</v>
      </c>
      <c r="AQ12" s="286" t="s">
        <v>526</v>
      </c>
      <c r="AR12" s="287" t="s">
        <v>526</v>
      </c>
    </row>
    <row r="13" spans="1:46" ht="13.5" customHeight="1" x14ac:dyDescent="0.15">
      <c r="A13" s="267"/>
      <c r="AK13" s="1132" t="s">
        <v>528</v>
      </c>
      <c r="AL13" s="1133"/>
      <c r="AM13" s="1133"/>
      <c r="AN13" s="1134"/>
      <c r="AO13" s="285">
        <v>32742</v>
      </c>
      <c r="AP13" s="285">
        <v>5164</v>
      </c>
      <c r="AQ13" s="286">
        <v>5360</v>
      </c>
      <c r="AR13" s="287">
        <v>-3.7</v>
      </c>
    </row>
    <row r="14" spans="1:46" ht="13.5" customHeight="1" x14ac:dyDescent="0.15">
      <c r="A14" s="267"/>
      <c r="AK14" s="1132" t="s">
        <v>529</v>
      </c>
      <c r="AL14" s="1133"/>
      <c r="AM14" s="1133"/>
      <c r="AN14" s="1134"/>
      <c r="AO14" s="285" t="s">
        <v>526</v>
      </c>
      <c r="AP14" s="285" t="s">
        <v>526</v>
      </c>
      <c r="AQ14" s="286">
        <v>2713</v>
      </c>
      <c r="AR14" s="287" t="s">
        <v>526</v>
      </c>
    </row>
    <row r="15" spans="1:46" ht="13.5" customHeight="1" x14ac:dyDescent="0.15">
      <c r="A15" s="267"/>
      <c r="AK15" s="1135" t="s">
        <v>530</v>
      </c>
      <c r="AL15" s="1136"/>
      <c r="AM15" s="1136"/>
      <c r="AN15" s="1137"/>
      <c r="AO15" s="285">
        <v>-88082</v>
      </c>
      <c r="AP15" s="285">
        <v>-13893</v>
      </c>
      <c r="AQ15" s="286">
        <v>-11837</v>
      </c>
      <c r="AR15" s="287">
        <v>17.399999999999999</v>
      </c>
    </row>
    <row r="16" spans="1:46" x14ac:dyDescent="0.15">
      <c r="A16" s="267"/>
      <c r="AK16" s="1135" t="s">
        <v>188</v>
      </c>
      <c r="AL16" s="1136"/>
      <c r="AM16" s="1136"/>
      <c r="AN16" s="1137"/>
      <c r="AO16" s="285">
        <v>950071</v>
      </c>
      <c r="AP16" s="285">
        <v>149853</v>
      </c>
      <c r="AQ16" s="286">
        <v>149564</v>
      </c>
      <c r="AR16" s="287">
        <v>0.2</v>
      </c>
    </row>
    <row r="17" spans="1:46" x14ac:dyDescent="0.15">
      <c r="A17" s="267"/>
    </row>
    <row r="18" spans="1:46" x14ac:dyDescent="0.15">
      <c r="A18" s="267"/>
      <c r="AQ18" s="288"/>
      <c r="AR18" s="288"/>
    </row>
    <row r="19" spans="1:46" x14ac:dyDescent="0.15">
      <c r="A19" s="267"/>
      <c r="AK19" s="263" t="s">
        <v>531</v>
      </c>
    </row>
    <row r="20" spans="1:46" x14ac:dyDescent="0.15">
      <c r="A20" s="267"/>
      <c r="AK20" s="289"/>
      <c r="AL20" s="290"/>
      <c r="AM20" s="290"/>
      <c r="AN20" s="291"/>
      <c r="AO20" s="292" t="s">
        <v>532</v>
      </c>
      <c r="AP20" s="293" t="s">
        <v>533</v>
      </c>
      <c r="AQ20" s="294" t="s">
        <v>534</v>
      </c>
      <c r="AR20" s="295"/>
    </row>
    <row r="21" spans="1:46" s="268" customFormat="1" x14ac:dyDescent="0.15">
      <c r="A21" s="296"/>
      <c r="AK21" s="1138" t="s">
        <v>535</v>
      </c>
      <c r="AL21" s="1139"/>
      <c r="AM21" s="1139"/>
      <c r="AN21" s="1140"/>
      <c r="AO21" s="297">
        <v>12.46</v>
      </c>
      <c r="AP21" s="298">
        <v>13.76</v>
      </c>
      <c r="AQ21" s="299">
        <v>-1.3</v>
      </c>
      <c r="AS21" s="300"/>
      <c r="AT21" s="296"/>
    </row>
    <row r="22" spans="1:46" s="268" customFormat="1" x14ac:dyDescent="0.15">
      <c r="A22" s="296"/>
      <c r="AK22" s="1138" t="s">
        <v>536</v>
      </c>
      <c r="AL22" s="1139"/>
      <c r="AM22" s="1139"/>
      <c r="AN22" s="1140"/>
      <c r="AO22" s="301">
        <v>92.4</v>
      </c>
      <c r="AP22" s="302">
        <v>95.5</v>
      </c>
      <c r="AQ22" s="303">
        <v>-3.1</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537</v>
      </c>
      <c r="AP26" s="288"/>
      <c r="AQ26" s="288"/>
      <c r="AR26" s="288"/>
    </row>
    <row r="27" spans="1:46" x14ac:dyDescent="0.15">
      <c r="A27" s="308"/>
      <c r="AS27" s="263"/>
      <c r="AT27" s="263"/>
    </row>
    <row r="28" spans="1:46" ht="17.25" x14ac:dyDescent="0.15">
      <c r="A28" s="264" t="s">
        <v>538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539</v>
      </c>
      <c r="AL29" s="268"/>
      <c r="AM29" s="268"/>
      <c r="AN29" s="268"/>
      <c r="AS29" s="310"/>
    </row>
    <row r="30" spans="1:46" ht="13.5" customHeight="1" x14ac:dyDescent="0.15">
      <c r="A30" s="267"/>
      <c r="AK30" s="270"/>
      <c r="AL30" s="271"/>
      <c r="AM30" s="271"/>
      <c r="AN30" s="272"/>
      <c r="AO30" s="1141" t="s">
        <v>518</v>
      </c>
      <c r="AP30" s="273"/>
      <c r="AQ30" s="274" t="s">
        <v>519</v>
      </c>
      <c r="AR30" s="275"/>
    </row>
    <row r="31" spans="1:46" x14ac:dyDescent="0.15">
      <c r="A31" s="267"/>
      <c r="AK31" s="276"/>
      <c r="AL31" s="277"/>
      <c r="AM31" s="277"/>
      <c r="AN31" s="278"/>
      <c r="AO31" s="1142"/>
      <c r="AP31" s="279" t="s">
        <v>520</v>
      </c>
      <c r="AQ31" s="280" t="s">
        <v>521</v>
      </c>
      <c r="AR31" s="281" t="s">
        <v>522</v>
      </c>
    </row>
    <row r="32" spans="1:46" ht="27" customHeight="1" x14ac:dyDescent="0.15">
      <c r="A32" s="267"/>
      <c r="AK32" s="1121" t="s">
        <v>540</v>
      </c>
      <c r="AL32" s="1122"/>
      <c r="AM32" s="1122"/>
      <c r="AN32" s="1123"/>
      <c r="AO32" s="311">
        <v>495806</v>
      </c>
      <c r="AP32" s="311">
        <v>78203</v>
      </c>
      <c r="AQ32" s="312">
        <v>71500</v>
      </c>
      <c r="AR32" s="313">
        <v>9.4</v>
      </c>
    </row>
    <row r="33" spans="1:46" ht="13.5" customHeight="1" x14ac:dyDescent="0.15">
      <c r="A33" s="267"/>
      <c r="AK33" s="1121" t="s">
        <v>541</v>
      </c>
      <c r="AL33" s="1122"/>
      <c r="AM33" s="1122"/>
      <c r="AN33" s="1123"/>
      <c r="AO33" s="311" t="s">
        <v>526</v>
      </c>
      <c r="AP33" s="311" t="s">
        <v>526</v>
      </c>
      <c r="AQ33" s="312" t="s">
        <v>526</v>
      </c>
      <c r="AR33" s="313" t="s">
        <v>526</v>
      </c>
    </row>
    <row r="34" spans="1:46" ht="27" customHeight="1" x14ac:dyDescent="0.15">
      <c r="A34" s="267"/>
      <c r="AK34" s="1121" t="s">
        <v>542</v>
      </c>
      <c r="AL34" s="1122"/>
      <c r="AM34" s="1122"/>
      <c r="AN34" s="1123"/>
      <c r="AO34" s="311" t="s">
        <v>526</v>
      </c>
      <c r="AP34" s="311" t="s">
        <v>526</v>
      </c>
      <c r="AQ34" s="312">
        <v>1</v>
      </c>
      <c r="AR34" s="313" t="s">
        <v>526</v>
      </c>
    </row>
    <row r="35" spans="1:46" ht="27" customHeight="1" x14ac:dyDescent="0.15">
      <c r="A35" s="267"/>
      <c r="AK35" s="1121" t="s">
        <v>543</v>
      </c>
      <c r="AL35" s="1122"/>
      <c r="AM35" s="1122"/>
      <c r="AN35" s="1123"/>
      <c r="AO35" s="311">
        <v>191302</v>
      </c>
      <c r="AP35" s="311">
        <v>30174</v>
      </c>
      <c r="AQ35" s="312">
        <v>19534</v>
      </c>
      <c r="AR35" s="313">
        <v>54.5</v>
      </c>
    </row>
    <row r="36" spans="1:46" ht="27" customHeight="1" x14ac:dyDescent="0.15">
      <c r="A36" s="267"/>
      <c r="AK36" s="1121" t="s">
        <v>544</v>
      </c>
      <c r="AL36" s="1122"/>
      <c r="AM36" s="1122"/>
      <c r="AN36" s="1123"/>
      <c r="AO36" s="311">
        <v>15234</v>
      </c>
      <c r="AP36" s="311">
        <v>2403</v>
      </c>
      <c r="AQ36" s="312">
        <v>5450</v>
      </c>
      <c r="AR36" s="313">
        <v>-55.9</v>
      </c>
    </row>
    <row r="37" spans="1:46" ht="13.5" customHeight="1" x14ac:dyDescent="0.15">
      <c r="A37" s="267"/>
      <c r="AK37" s="1121" t="s">
        <v>545</v>
      </c>
      <c r="AL37" s="1122"/>
      <c r="AM37" s="1122"/>
      <c r="AN37" s="1123"/>
      <c r="AO37" s="311" t="s">
        <v>526</v>
      </c>
      <c r="AP37" s="311" t="s">
        <v>526</v>
      </c>
      <c r="AQ37" s="312">
        <v>1039</v>
      </c>
      <c r="AR37" s="313" t="s">
        <v>526</v>
      </c>
    </row>
    <row r="38" spans="1:46" ht="27" customHeight="1" x14ac:dyDescent="0.15">
      <c r="A38" s="267"/>
      <c r="AK38" s="1118" t="s">
        <v>546</v>
      </c>
      <c r="AL38" s="1119"/>
      <c r="AM38" s="1119"/>
      <c r="AN38" s="1120"/>
      <c r="AO38" s="314">
        <v>39</v>
      </c>
      <c r="AP38" s="314">
        <v>6</v>
      </c>
      <c r="AQ38" s="315">
        <v>9</v>
      </c>
      <c r="AR38" s="303">
        <v>-33.299999999999997</v>
      </c>
      <c r="AS38" s="310"/>
    </row>
    <row r="39" spans="1:46" x14ac:dyDescent="0.15">
      <c r="A39" s="267"/>
      <c r="AK39" s="1118" t="s">
        <v>547</v>
      </c>
      <c r="AL39" s="1119"/>
      <c r="AM39" s="1119"/>
      <c r="AN39" s="1120"/>
      <c r="AO39" s="311" t="s">
        <v>526</v>
      </c>
      <c r="AP39" s="311" t="s">
        <v>526</v>
      </c>
      <c r="AQ39" s="312">
        <v>-2217</v>
      </c>
      <c r="AR39" s="313" t="s">
        <v>526</v>
      </c>
      <c r="AS39" s="310"/>
    </row>
    <row r="40" spans="1:46" ht="27" customHeight="1" x14ac:dyDescent="0.15">
      <c r="A40" s="267"/>
      <c r="AK40" s="1121" t="s">
        <v>548</v>
      </c>
      <c r="AL40" s="1122"/>
      <c r="AM40" s="1122"/>
      <c r="AN40" s="1123"/>
      <c r="AO40" s="311">
        <v>-508611</v>
      </c>
      <c r="AP40" s="311">
        <v>-80223</v>
      </c>
      <c r="AQ40" s="312">
        <v>-63826</v>
      </c>
      <c r="AR40" s="313">
        <v>25.7</v>
      </c>
      <c r="AS40" s="310"/>
    </row>
    <row r="41" spans="1:46" x14ac:dyDescent="0.15">
      <c r="A41" s="267"/>
      <c r="AK41" s="1124" t="s">
        <v>301</v>
      </c>
      <c r="AL41" s="1125"/>
      <c r="AM41" s="1125"/>
      <c r="AN41" s="1126"/>
      <c r="AO41" s="311">
        <v>193770</v>
      </c>
      <c r="AP41" s="311">
        <v>30563</v>
      </c>
      <c r="AQ41" s="312">
        <v>31490</v>
      </c>
      <c r="AR41" s="313">
        <v>-2.9</v>
      </c>
      <c r="AS41" s="310"/>
    </row>
    <row r="42" spans="1:46" x14ac:dyDescent="0.15">
      <c r="A42" s="267"/>
      <c r="AK42" s="316" t="s">
        <v>549</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550</v>
      </c>
    </row>
    <row r="48" spans="1:46" x14ac:dyDescent="0.15">
      <c r="A48" s="267"/>
      <c r="AK48" s="321" t="s">
        <v>551</v>
      </c>
      <c r="AL48" s="321"/>
      <c r="AM48" s="321"/>
      <c r="AN48" s="321"/>
      <c r="AO48" s="321"/>
      <c r="AP48" s="321"/>
      <c r="AQ48" s="322"/>
      <c r="AR48" s="321"/>
    </row>
    <row r="49" spans="1:44" ht="13.5" customHeight="1" x14ac:dyDescent="0.15">
      <c r="A49" s="267"/>
      <c r="AK49" s="323"/>
      <c r="AL49" s="324"/>
      <c r="AM49" s="1127" t="s">
        <v>518</v>
      </c>
      <c r="AN49" s="1129" t="s">
        <v>552</v>
      </c>
      <c r="AO49" s="1130"/>
      <c r="AP49" s="1130"/>
      <c r="AQ49" s="1130"/>
      <c r="AR49" s="1131"/>
    </row>
    <row r="50" spans="1:44" x14ac:dyDescent="0.15">
      <c r="A50" s="267"/>
      <c r="AK50" s="325"/>
      <c r="AL50" s="326"/>
      <c r="AM50" s="1128"/>
      <c r="AN50" s="327" t="s">
        <v>553</v>
      </c>
      <c r="AO50" s="328" t="s">
        <v>554</v>
      </c>
      <c r="AP50" s="329" t="s">
        <v>555</v>
      </c>
      <c r="AQ50" s="330" t="s">
        <v>556</v>
      </c>
      <c r="AR50" s="331" t="s">
        <v>557</v>
      </c>
    </row>
    <row r="51" spans="1:44" x14ac:dyDescent="0.15">
      <c r="A51" s="267"/>
      <c r="AK51" s="323" t="s">
        <v>558</v>
      </c>
      <c r="AL51" s="324"/>
      <c r="AM51" s="332">
        <v>620683</v>
      </c>
      <c r="AN51" s="333">
        <v>92364</v>
      </c>
      <c r="AO51" s="334">
        <v>-60.1</v>
      </c>
      <c r="AP51" s="335">
        <v>119882</v>
      </c>
      <c r="AQ51" s="336">
        <v>9.1</v>
      </c>
      <c r="AR51" s="337">
        <v>-69.2</v>
      </c>
    </row>
    <row r="52" spans="1:44" x14ac:dyDescent="0.15">
      <c r="A52" s="267"/>
      <c r="AK52" s="338"/>
      <c r="AL52" s="339" t="s">
        <v>559</v>
      </c>
      <c r="AM52" s="340">
        <v>400022</v>
      </c>
      <c r="AN52" s="341">
        <v>59527</v>
      </c>
      <c r="AO52" s="342">
        <v>-71.099999999999994</v>
      </c>
      <c r="AP52" s="343">
        <v>66481</v>
      </c>
      <c r="AQ52" s="344">
        <v>6</v>
      </c>
      <c r="AR52" s="345">
        <v>-77.099999999999994</v>
      </c>
    </row>
    <row r="53" spans="1:44" x14ac:dyDescent="0.15">
      <c r="A53" s="267"/>
      <c r="AK53" s="323" t="s">
        <v>560</v>
      </c>
      <c r="AL53" s="324"/>
      <c r="AM53" s="332">
        <v>415675</v>
      </c>
      <c r="AN53" s="333">
        <v>62706</v>
      </c>
      <c r="AO53" s="334">
        <v>-32.1</v>
      </c>
      <c r="AP53" s="335">
        <v>116162</v>
      </c>
      <c r="AQ53" s="336">
        <v>-3.1</v>
      </c>
      <c r="AR53" s="337">
        <v>-29</v>
      </c>
    </row>
    <row r="54" spans="1:44" x14ac:dyDescent="0.15">
      <c r="A54" s="267"/>
      <c r="AK54" s="338"/>
      <c r="AL54" s="339" t="s">
        <v>559</v>
      </c>
      <c r="AM54" s="340">
        <v>295999</v>
      </c>
      <c r="AN54" s="341">
        <v>44652</v>
      </c>
      <c r="AO54" s="342">
        <v>-25</v>
      </c>
      <c r="AP54" s="343">
        <v>61562</v>
      </c>
      <c r="AQ54" s="344">
        <v>-7.4</v>
      </c>
      <c r="AR54" s="345">
        <v>-17.600000000000001</v>
      </c>
    </row>
    <row r="55" spans="1:44" x14ac:dyDescent="0.15">
      <c r="A55" s="267"/>
      <c r="AK55" s="323" t="s">
        <v>561</v>
      </c>
      <c r="AL55" s="324"/>
      <c r="AM55" s="332">
        <v>366080</v>
      </c>
      <c r="AN55" s="333">
        <v>55950</v>
      </c>
      <c r="AO55" s="334">
        <v>-10.8</v>
      </c>
      <c r="AP55" s="335">
        <v>121449</v>
      </c>
      <c r="AQ55" s="336">
        <v>4.5999999999999996</v>
      </c>
      <c r="AR55" s="337">
        <v>-15.4</v>
      </c>
    </row>
    <row r="56" spans="1:44" x14ac:dyDescent="0.15">
      <c r="A56" s="267"/>
      <c r="AK56" s="338"/>
      <c r="AL56" s="339" t="s">
        <v>559</v>
      </c>
      <c r="AM56" s="340">
        <v>256784</v>
      </c>
      <c r="AN56" s="341">
        <v>39246</v>
      </c>
      <c r="AO56" s="342">
        <v>-12.1</v>
      </c>
      <c r="AP56" s="343">
        <v>62922</v>
      </c>
      <c r="AQ56" s="344">
        <v>2.2000000000000002</v>
      </c>
      <c r="AR56" s="345">
        <v>-14.3</v>
      </c>
    </row>
    <row r="57" spans="1:44" x14ac:dyDescent="0.15">
      <c r="A57" s="267"/>
      <c r="AK57" s="323" t="s">
        <v>562</v>
      </c>
      <c r="AL57" s="324"/>
      <c r="AM57" s="332">
        <v>434645</v>
      </c>
      <c r="AN57" s="333">
        <v>67387</v>
      </c>
      <c r="AO57" s="334">
        <v>20.399999999999999</v>
      </c>
      <c r="AP57" s="335">
        <v>145139</v>
      </c>
      <c r="AQ57" s="336">
        <v>19.5</v>
      </c>
      <c r="AR57" s="337">
        <v>0.9</v>
      </c>
    </row>
    <row r="58" spans="1:44" x14ac:dyDescent="0.15">
      <c r="A58" s="267"/>
      <c r="AK58" s="338"/>
      <c r="AL58" s="339" t="s">
        <v>559</v>
      </c>
      <c r="AM58" s="340">
        <v>322189</v>
      </c>
      <c r="AN58" s="341">
        <v>49952</v>
      </c>
      <c r="AO58" s="342">
        <v>27.3</v>
      </c>
      <c r="AP58" s="343">
        <v>83762</v>
      </c>
      <c r="AQ58" s="344">
        <v>33.1</v>
      </c>
      <c r="AR58" s="345">
        <v>-5.8</v>
      </c>
    </row>
    <row r="59" spans="1:44" x14ac:dyDescent="0.15">
      <c r="A59" s="267"/>
      <c r="AK59" s="323" t="s">
        <v>563</v>
      </c>
      <c r="AL59" s="324"/>
      <c r="AM59" s="332">
        <v>1225132</v>
      </c>
      <c r="AN59" s="333">
        <v>193238</v>
      </c>
      <c r="AO59" s="334">
        <v>186.8</v>
      </c>
      <c r="AP59" s="335">
        <v>125391</v>
      </c>
      <c r="AQ59" s="336">
        <v>-13.6</v>
      </c>
      <c r="AR59" s="337">
        <v>200.4</v>
      </c>
    </row>
    <row r="60" spans="1:44" x14ac:dyDescent="0.15">
      <c r="A60" s="267"/>
      <c r="AK60" s="338"/>
      <c r="AL60" s="339" t="s">
        <v>559</v>
      </c>
      <c r="AM60" s="340">
        <v>370968</v>
      </c>
      <c r="AN60" s="341">
        <v>58512</v>
      </c>
      <c r="AO60" s="342">
        <v>17.100000000000001</v>
      </c>
      <c r="AP60" s="343">
        <v>68516</v>
      </c>
      <c r="AQ60" s="344">
        <v>-18.2</v>
      </c>
      <c r="AR60" s="345">
        <v>35.299999999999997</v>
      </c>
    </row>
    <row r="61" spans="1:44" x14ac:dyDescent="0.15">
      <c r="A61" s="267"/>
      <c r="AK61" s="323" t="s">
        <v>564</v>
      </c>
      <c r="AL61" s="346"/>
      <c r="AM61" s="332">
        <v>612443</v>
      </c>
      <c r="AN61" s="333">
        <v>94329</v>
      </c>
      <c r="AO61" s="334">
        <v>20.8</v>
      </c>
      <c r="AP61" s="335">
        <v>125605</v>
      </c>
      <c r="AQ61" s="347">
        <v>3.3</v>
      </c>
      <c r="AR61" s="337">
        <v>17.5</v>
      </c>
    </row>
    <row r="62" spans="1:44" x14ac:dyDescent="0.15">
      <c r="A62" s="267"/>
      <c r="AK62" s="338"/>
      <c r="AL62" s="339" t="s">
        <v>559</v>
      </c>
      <c r="AM62" s="340">
        <v>329192</v>
      </c>
      <c r="AN62" s="341">
        <v>50378</v>
      </c>
      <c r="AO62" s="342">
        <v>-12.8</v>
      </c>
      <c r="AP62" s="343">
        <v>68649</v>
      </c>
      <c r="AQ62" s="344">
        <v>3.1</v>
      </c>
      <c r="AR62" s="345">
        <v>-15.9</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9t8DvNtePo/Pd9yllYg3tCjksUDoRyzAL0AR3WwUR0CPftCveeSgrzy0YsBFZU+BVNlA14Me6bSTGEXhg0YHdQ==" saltValue="qxUUW+WO6l/pLIdG/aju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566</v>
      </c>
    </row>
    <row r="121" spans="125:125" ht="13.5" hidden="1" customHeight="1" x14ac:dyDescent="0.15">
      <c r="DU121" s="261"/>
    </row>
  </sheetData>
  <sheetProtection algorithmName="SHA-512" hashValue="xOnZTJh+5ce6Si3HXwamUs7JLv0tF6Ik7GAbF+1kjKcE12uee5I5MRjvnvu0TxN7tcbAwugX8wzP6hj3+3mTmw==" saltValue="P0fS2gfkrFF9X0oF9UCJI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sheetData>
  <sheetProtection algorithmName="SHA-512" hashValue="GuIeKI2rINw4ghbaSQ7GZKrmvvFW3DGX4YiscEVESiUrl3DkI0qVsLZSp2o3k3e0m9yXsoXQ6Yc2UdWH/kXyyg==" saltValue="/zsGCN4O3MwCBUu9AHSx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3" t="s">
        <v>3</v>
      </c>
      <c r="D47" s="1143"/>
      <c r="E47" s="1144"/>
      <c r="F47" s="11">
        <v>31.03</v>
      </c>
      <c r="G47" s="12">
        <v>31.21</v>
      </c>
      <c r="H47" s="12">
        <v>30.34</v>
      </c>
      <c r="I47" s="12">
        <v>30.21</v>
      </c>
      <c r="J47" s="13">
        <v>28.6</v>
      </c>
    </row>
    <row r="48" spans="2:10" ht="57.75" customHeight="1" x14ac:dyDescent="0.15">
      <c r="B48" s="14"/>
      <c r="C48" s="1145" t="s">
        <v>4</v>
      </c>
      <c r="D48" s="1145"/>
      <c r="E48" s="1146"/>
      <c r="F48" s="15">
        <v>2.93</v>
      </c>
      <c r="G48" s="16">
        <v>2.5299999999999998</v>
      </c>
      <c r="H48" s="16">
        <v>2.2400000000000002</v>
      </c>
      <c r="I48" s="16">
        <v>4.01</v>
      </c>
      <c r="J48" s="17">
        <v>2.9</v>
      </c>
    </row>
    <row r="49" spans="2:10" ht="57.75" customHeight="1" thickBot="1" x14ac:dyDescent="0.2">
      <c r="B49" s="18"/>
      <c r="C49" s="1147" t="s">
        <v>5</v>
      </c>
      <c r="D49" s="1147"/>
      <c r="E49" s="1148"/>
      <c r="F49" s="19" t="s">
        <v>573</v>
      </c>
      <c r="G49" s="20" t="s">
        <v>574</v>
      </c>
      <c r="H49" s="20" t="s">
        <v>575</v>
      </c>
      <c r="I49" s="20">
        <v>1.83</v>
      </c>
      <c r="J49" s="21" t="s">
        <v>576</v>
      </c>
    </row>
    <row r="50" spans="2:10" ht="13.5" customHeight="1" x14ac:dyDescent="0.15"/>
  </sheetData>
  <sheetProtection algorithmName="SHA-512" hashValue="ZG4njHGR2c1MfgON53WOjOOVcAnTdsSuP6Z+R4uoMVma0WGn89JDVOpVL476LrFfVYSD+NuH7TxrJh42lS54ng==" saltValue="Ke7A+bHjxjZYOxfGyY1e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2022-09-13T05:53:43Z</cp:lastPrinted>
  <dcterms:modified xsi:type="dcterms:W3CDTF">2022-09-13T07:17:23Z</dcterms:modified>
</cp:coreProperties>
</file>