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BW40" i="9" s="1"/>
  <c r="BW41" i="9" s="1"/>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alcChain>
</file>

<file path=xl/sharedStrings.xml><?xml version="1.0" encoding="utf-8"?>
<sst xmlns="http://schemas.openxmlformats.org/spreadsheetml/2006/main" count="1066" uniqueCount="559">
  <si>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</si>
  <si>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</si>
  <si>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</si>
  <si>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</si>
  <si>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</si>
  <si>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</si>
  <si>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</si>
  <si>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</si>
  <si>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</si>
  <si>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</si>
  <si>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</si>
  <si>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</si>
  <si>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</si>
  <si>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</si>
  <si>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</si>
  <si>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</si>
  <si>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</si>
  <si>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</si>
  <si>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</si>
  <si>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</si>
  <si>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</si>
  <si>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</si>
  <si>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</si>
  <si>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</si>
  <si>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</si>
  <si>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</si>
  <si>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</si>
  <si>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</si>
  <si>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</si>
  <si>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</si>
  <si>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</si>
  <si>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</si>
  <si>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</si>
  <si>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</si>
  <si>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</si>
  <si>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</si>
  <si>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</si>
  <si>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</si>
  <si>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</si>
  <si>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</si>
  <si>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</si>
  <si>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</si>
  <si>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</si>
  <si>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</si>
  <si>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</si>
  <si>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</si>
  <si>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</si>
  <si>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</si>
  <si>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</si>
  <si>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</si>
  <si>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</si>
  <si>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</si>
  <si>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</si>
  <si>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</si>
  <si>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</si>
  <si>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</si>
  <si>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</si>
  <si>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</si>
  <si>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</si>
  <si>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</si>
  <si>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</si>
  <si>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</si>
  <si>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</si>
  <si>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</si>
  <si>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</si>
  <si>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</si>
  <si>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</si>
  <si>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</si>
  <si>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</si>
  <si>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</si>
  <si>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</si>
  <si>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</si>
  <si>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</si>
  <si>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</si>
  <si>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</si>
  <si>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</si>
  <si>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</si>
  <si>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</si>
  <si>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</si>
  <si>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</si>
  <si>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</si>
  <si>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</si>
  <si>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</si>
  <si>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</si>
  <si>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</si>
  <si>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</si>
  <si>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</si>
  <si>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</si>
  <si>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</si>
  <si>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</si>
  <si>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</si>
  <si>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</si>
  <si>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</si>
  <si>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</si>
  <si>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</si>
  <si>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</si>
  <si>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</si>
  <si>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</si>
  <si>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</si>
  <si>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</si>
  <si>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</si>
  <si>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</si>
  <si>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</si>
  <si>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</si>
  <si>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</si>
  <si>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</si>
  <si>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</si>
  <si>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</si>
  <si>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</si>
  <si>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</si>
  <si>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</si>
  <si>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</si>
  <si>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</si>
  <si>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</si>
  <si>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</si>
  <si>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</si>
  <si>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</si>
  <si>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</si>
  <si>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</si>
  <si>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</si>
  <si>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</si>
  <si>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</si>
  <si>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</si>
  <si>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</si>
  <si>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</si>
  <si>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</si>
  <si>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</si>
  <si>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</si>
  <si>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</si>
  <si>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</si>
  <si>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</si>
  <si>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</si>
  <si>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</si>
  <si>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</si>
  <si>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</si>
  <si>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</si>
  <si>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</si>
  <si>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国民宿舎事業会計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</si>
  <si>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</si>
  <si>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</si>
  <si>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</si>
  <si>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</si>
  <si>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</si>
  <si>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</si>
  <si>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</si>
  <si>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</si>
  <si>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</si>
  <si>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</si>
  <si>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</si>
  <si>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</si>
  <si>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</si>
  <si>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</si>
  <si>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</si>
  <si>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</si>
  <si>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</si>
  <si>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</si>
  <si>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</si>
  <si>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</si>
  <si>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</si>
  <si>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</si>
  <si>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</si>
  <si>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</si>
  <si>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</si>
  <si>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</si>
  <si>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</si>
  <si>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</si>
  <si>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</si>
  <si>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</si>
  <si>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</si>
  <si>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</si>
  <si>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</si>
  <si>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</si>
  <si>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</si>
  <si>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</si>
  <si>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</si>
  <si>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</si>
  <si>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</si>
  <si>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</si>
  <si>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</si>
  <si>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</si>
  <si>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</si>
  <si>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</si>
  <si>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</si>
  <si>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</si>
  <si>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</si>
  <si>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</si>
  <si>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</si>
  <si>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</si>
  <si>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</si>
  <si>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</si>
  <si>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</si>
  <si>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</si>
  <si>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</si>
  <si>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</si>
  <si>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</si>
  <si>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</si>
  <si>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鳥取県三朝町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</si>
  <si>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</si>
  <si>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</si>
  <si>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</si>
  <si>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</si>
  <si>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</si>
  <si>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</si>
  <si>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</si>
  <si>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</si>
  <si>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</si>
  <si>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</si>
  <si>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</si>
  <si>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</si>
  <si>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</si>
  <si>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</si>
  <si>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</si>
  <si>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</si>
  <si>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</si>
  <si>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</si>
  <si>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</si>
  <si>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</si>
  <si>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</si>
  <si>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</si>
  <si>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</si>
  <si>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</si>
  <si>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</si>
  <si>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</si>
  <si>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</si>
  <si>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</si>
  <si>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</si>
  <si>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</si>
  <si>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</si>
  <si>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</si>
  <si>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</si>
  <si>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</si>
  <si>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</si>
  <si>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</si>
  <si>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</si>
  <si>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</si>
  <si>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</si>
  <si>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</si>
  <si>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</si>
  <si>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</si>
  <si>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</si>
  <si>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</si>
  <si>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</si>
  <si>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</si>
  <si>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</si>
  <si>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</si>
  <si>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</si>
  <si>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</si>
  <si>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</si>
  <si>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</si>
  <si>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</si>
  <si>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</si>
  <si>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</si>
  <si>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</si>
  <si>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</si>
  <si>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</si>
  <si>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</si>
  <si>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</si>
  <si>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</si>
  <si>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</si>
  <si>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</si>
  <si>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</si>
  <si>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</si>
  <si>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</si>
  <si>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</si>
  <si>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</si>
  <si>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</si>
  <si>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</si>
  <si>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</si>
  <si>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</si>
  <si>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</si>
  <si>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</si>
  <si>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</si>
  <si>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</si>
  <si>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</si>
  <si>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</si>
  <si>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</si>
  <si>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</si>
  <si>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</si>
  <si>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</si>
  <si>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</si>
  <si>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</si>
  <si>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</si>
  <si>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</si>
  <si>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</si>
  <si>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</si>
  <si>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</si>
  <si>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</si>
  <si>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</si>
  <si>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</si>
  <si>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</si>
  <si>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</si>
  <si>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</si>
  <si>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</si>
  <si>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</si>
  <si>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</si>
  <si>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</si>
  <si>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</si>
  <si>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</si>
  <si>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</si>
  <si>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</si>
  <si>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</si>
  <si>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</si>
  <si>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</si>
  <si>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</si>
  <si>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</si>
  <si>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</si>
  <si>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</si>
  <si>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</si>
  <si>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</si>
  <si>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</si>
  <si>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</si>
  <si>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</si>
  <si>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</si>
  <si>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</si>
  <si>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</si>
  <si>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</si>
  <si>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</si>
  <si>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</si>
  <si>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</si>
  <si>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</si>
  <si>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</si>
  <si>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</si>
  <si>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</si>
  <si>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</si>
  <si>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</si>
  <si>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</si>
  <si>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</si>
  <si>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</si>
  <si>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</si>
  <si>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</si>
  <si>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</si>
  <si>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</si>
  <si>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</si>
  <si>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</si>
  <si>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</si>
  <si>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</si>
  <si>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</si>
  <si>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</si>
  <si>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</si>
  <si>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</si>
  <si>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</si>
  <si>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</si>
  <si>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</si>
  <si>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</si>
  <si>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</si>
  <si>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</si>
  <si>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鳥取県三朝町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</si>
  <si>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</si>
  <si>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</si>
  <si>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</si>
  <si>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</si>
  <si>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</si>
  <si>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</si>
  <si>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</si>
  <si>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</si>
  <si>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</si>
  <si>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</si>
  <si>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</si>
  <si>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</si>
  <si>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</si>
  <si>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</si>
  <si>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</si>
  <si>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</si>
  <si>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</si>
  <si>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</si>
  <si>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</si>
  <si>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</si>
  <si>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分譲宅地造成事業会計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</si>
  <si>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</si>
  <si>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</si>
  <si>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</si>
  <si>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</si>
  <si>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</si>
  <si>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</si>
  <si>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</si>
  <si>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</si>
  <si>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</si>
  <si>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</si>
  <si>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</si>
  <si>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</si>
  <si>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</si>
  <si>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</si>
  <si>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</si>
  <si>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</si>
  <si>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</si>
  <si>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</si>
  <si>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</si>
  <si>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簡易水道事業会計</t>
    <phoneticPr fontId="5"/>
  </si>
  <si>
    <t>法非適用企業</t>
    <phoneticPr fontId="5"/>
  </si>
  <si>
    <t>温泉配湯事業会計</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</si>
  <si>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</si>
  <si>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</si>
  <si>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</si>
  <si>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</si>
  <si>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</si>
  <si>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</si>
  <si>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</si>
  <si>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</si>
  <si>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</si>
  <si>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</si>
  <si>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</si>
  <si>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</si>
  <si>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</si>
  <si>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</si>
  <si>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</si>
  <si>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</si>
  <si>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</si>
  <si>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</si>
  <si>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</si>
  <si>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</si>
  <si>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</si>
  <si>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</si>
  <si>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</si>
  <si>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</si>
  <si>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</si>
  <si>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</si>
  <si>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</si>
  <si>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</si>
  <si>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</si>
  <si>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</si>
  <si>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</si>
  <si>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</si>
  <si>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</si>
  <si>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</si>
  <si>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</si>
  <si>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</si>
  <si>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</si>
  <si>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</si>
  <si>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</si>
  <si>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</si>
  <si>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</si>
  <si>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</si>
  <si>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</si>
  <si>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</si>
  <si>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</si>
  <si>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</si>
  <si>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</si>
  <si>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</si>
  <si>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</si>
  <si>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</si>
  <si>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</si>
  <si>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</si>
  <si>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</si>
  <si>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</si>
  <si>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</si>
  <si>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</si>
  <si>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</si>
  <si>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</si>
  <si>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</si>
  <si>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</si>
  <si>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</si>
  <si>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</si>
  <si>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</si>
  <si>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</si>
  <si>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</si>
  <si>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</si>
  <si>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</si>
  <si>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</si>
  <si>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</si>
  <si>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</si>
  <si>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</si>
  <si>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</si>
  <si>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</si>
  <si>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</si>
  <si>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</si>
  <si>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</si>
  <si>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</si>
  <si>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</si>
  <si>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</si>
  <si>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</si>
  <si>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</si>
  <si>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</si>
  <si>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</si>
  <si>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</si>
  <si>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</si>
  <si>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</si>
  <si>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</si>
  <si>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</si>
  <si>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</si>
  <si>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</si>
  <si>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</si>
  <si>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</si>
  <si>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</si>
  <si>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</si>
  <si>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</si>
  <si>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</si>
  <si>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</si>
  <si>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</si>
  <si>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</si>
  <si>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</si>
  <si>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</si>
  <si>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</si>
  <si>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</si>
  <si>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</si>
  <si>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</si>
  <si>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</si>
  <si>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</si>
  <si>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</si>
  <si>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</si>
  <si>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</si>
  <si>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</si>
  <si>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</si>
  <si>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</si>
  <si>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</si>
  <si>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</si>
  <si>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</si>
  <si>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</si>
  <si>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</si>
  <si>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</si>
  <si>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</si>
  <si>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</si>
  <si>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</si>
  <si>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</si>
  <si>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</si>
  <si>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</si>
  <si>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</si>
  <si>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</si>
  <si>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</si>
  <si>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</si>
  <si>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</si>
  <si>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</si>
  <si>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</si>
  <si>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</si>
  <si>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</si>
  <si>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</si>
  <si>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国民宿舎事業会計</t>
  </si>
  <si>
    <t>▲ 0.84</t>
  </si>
  <si>
    <t>▲ 1.36</t>
  </si>
  <si>
    <t>▲ 1.13</t>
  </si>
  <si>
    <t>▲ 1.26</t>
  </si>
  <si>
    <t>▲ 1.08</t>
  </si>
  <si>
    <t>分譲宅地造成事業会計</t>
  </si>
  <si>
    <t>▲ 0.37</t>
  </si>
  <si>
    <t>▲ 0.34</t>
  </si>
  <si>
    <t>▲ 0.32</t>
  </si>
  <si>
    <t>▲ 0.27</t>
  </si>
  <si>
    <t>▲ 0.22</t>
  </si>
  <si>
    <t>水道事業会計</t>
  </si>
  <si>
    <t>一般会計</t>
  </si>
  <si>
    <t>国民健康保険事業会計</t>
  </si>
  <si>
    <t>介護保険事業会計</t>
  </si>
  <si>
    <t>温泉配湯事業会計</t>
  </si>
  <si>
    <t>後期高齢者医療事業会計</t>
  </si>
  <si>
    <t>その他会計（赤字）</t>
  </si>
  <si>
    <t>その他会計（黒字）</t>
  </si>
  <si>
    <t>-</t>
    <phoneticPr fontId="2"/>
  </si>
  <si>
    <t>-</t>
    <phoneticPr fontId="2"/>
  </si>
  <si>
    <t>-</t>
    <phoneticPr fontId="2"/>
  </si>
  <si>
    <t>-</t>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</si>
  <si>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5"/>
  </si>
  <si>
    <t>鳥取県町村消防災害補償組合（退職手当積立金特別会計）</t>
    <rPh sb="0" eb="3">
      <t>トットリケン</t>
    </rPh>
    <rPh sb="3" eb="5">
      <t>チョウソン</t>
    </rPh>
    <rPh sb="5" eb="7">
      <t>ショウボウ</t>
    </rPh>
    <rPh sb="7" eb="9">
      <t>サイガイ</t>
    </rPh>
    <rPh sb="9" eb="11">
      <t>ホショウ</t>
    </rPh>
    <rPh sb="11" eb="13">
      <t>クミアイ</t>
    </rPh>
    <rPh sb="14" eb="16">
      <t>タイショク</t>
    </rPh>
    <rPh sb="16" eb="18">
      <t>テアテ</t>
    </rPh>
    <rPh sb="18" eb="20">
      <t>ツミタテ</t>
    </rPh>
    <rPh sb="20" eb="21">
      <t>キン</t>
    </rPh>
    <rPh sb="21" eb="23">
      <t>トクベツ</t>
    </rPh>
    <rPh sb="23" eb="25">
      <t>カイケイ</t>
    </rPh>
    <phoneticPr fontId="5"/>
  </si>
  <si>
    <t>鳥取県町村職員退職手当組合</t>
    <rPh sb="0" eb="3">
      <t>トットリケン</t>
    </rPh>
    <rPh sb="3" eb="5">
      <t>チョウソン</t>
    </rPh>
    <rPh sb="5" eb="7">
      <t>ショクイン</t>
    </rPh>
    <rPh sb="7" eb="9">
      <t>タイショク</t>
    </rPh>
    <rPh sb="9" eb="11">
      <t>テアテ</t>
    </rPh>
    <rPh sb="11" eb="13">
      <t>クミアイ</t>
    </rPh>
    <phoneticPr fontId="5"/>
  </si>
  <si>
    <t>鳥取中部ふるさと広域連合（一般会計）</t>
    <rPh sb="0" eb="2">
      <t>トットリ</t>
    </rPh>
    <rPh sb="2" eb="4">
      <t>チュウブ</t>
    </rPh>
    <rPh sb="8" eb="10">
      <t>コウイキ</t>
    </rPh>
    <rPh sb="10" eb="12">
      <t>レンゴウ</t>
    </rPh>
    <rPh sb="13" eb="15">
      <t>イッパン</t>
    </rPh>
    <rPh sb="15" eb="17">
      <t>カイケイ</t>
    </rPh>
    <phoneticPr fontId="5"/>
  </si>
  <si>
    <t>鳥取中部ふるさと広域連合（市町村圏振興事業特別会計）</t>
    <rPh sb="0" eb="2">
      <t>トットリ</t>
    </rPh>
    <rPh sb="2" eb="4">
      <t>チュウブ</t>
    </rPh>
    <rPh sb="8" eb="10">
      <t>コウイキ</t>
    </rPh>
    <rPh sb="10" eb="12">
      <t>レンゴウ</t>
    </rPh>
    <rPh sb="13" eb="16">
      <t>シチョウソン</t>
    </rPh>
    <rPh sb="16" eb="17">
      <t>ケン</t>
    </rPh>
    <rPh sb="17" eb="19">
      <t>シンコウ</t>
    </rPh>
    <rPh sb="19" eb="21">
      <t>ジギョウ</t>
    </rPh>
    <rPh sb="21" eb="23">
      <t>トクベツ</t>
    </rPh>
    <rPh sb="23" eb="25">
      <t>カイケイ</t>
    </rPh>
    <phoneticPr fontId="5"/>
  </si>
  <si>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5"/>
  </si>
  <si>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5"/>
  </si>
  <si>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5"/>
  </si>
  <si>
    <t>グリーンサービス</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</si>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</sst>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59716</c:v>
                </c:pt>
                <c:pt idx="1">
                  <c:v>134197</c:v>
                </c:pt>
                <c:pt idx="2">
                  <c:v>32241</c:v>
                </c:pt>
                <c:pt idx="3">
                  <c:v>123311</c:v>
                </c:pt>
                <c:pt idx="4">
                  <c:v>69469</c:v>
                </c:pt>
              </c:numCache>
            </c:numRef>
          </c:val>
          <c:smooth val="0"/>
        </c:ser>
        <c:dLbls>
          <c:showLegendKey val="0"/>
          <c:showVal val="0"/>
          <c:showCatName val="0"/>
          <c:showSerName val="0"/>
          <c:showPercent val="0"/>
          <c:showBubbleSize val="0"/>
        </c:dLbls>
        <c:marker val="1"/>
        <c:smooth val="0"/>
        <c:axId val="95861376"/>
        <c:axId val="95875840"/>
      </c:lineChart>
      <c:catAx>
        <c:axId val="95861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75840"/>
        <c:crosses val="autoZero"/>
        <c:auto val="1"/>
        <c:lblAlgn val="ctr"/>
        <c:lblOffset val="100"/>
        <c:tickLblSkip val="1"/>
        <c:tickMarkSkip val="1"/>
        <c:noMultiLvlLbl val="0"/>
      </c:catAx>
      <c:valAx>
        <c:axId val="95875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6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3.57</c:v>
                </c:pt>
                <c:pt idx="1">
                  <c:v>2.77</c:v>
                </c:pt>
                <c:pt idx="2">
                  <c:v>1.2</c:v>
                </c:pt>
                <c:pt idx="3">
                  <c:v>2.0699999999999998</c:v>
                </c:pt>
                <c:pt idx="4">
                  <c:v>7.0000000000000007E-2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16.38</c:v>
                </c:pt>
                <c:pt idx="1">
                  <c:v>19.03</c:v>
                </c:pt>
                <c:pt idx="2">
                  <c:v>24.33</c:v>
                </c:pt>
                <c:pt idx="3">
                  <c:v>27.18</c:v>
                </c:pt>
                <c:pt idx="4">
                  <c:v>31.04</c:v>
                </c:pt>
              </c:numCache>
            </c:numRef>
          </c:val>
        </c:ser>
        <c:dLbls>
          <c:showLegendKey val="0"/>
          <c:showVal val="0"/>
          <c:showCatName val="0"/>
          <c:showSerName val="0"/>
          <c:showPercent val="0"/>
          <c:showBubbleSize val="0"/>
        </c:dLbls>
        <c:gapWidth val="250"/>
        <c:overlap val="100"/>
        <c:axId val="119745536"/>
        <c:axId val="11975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2.54</c:v>
                </c:pt>
                <c:pt idx="1">
                  <c:v>2.44</c:v>
                </c:pt>
                <c:pt idx="2">
                  <c:v>3.69</c:v>
                </c:pt>
                <c:pt idx="3">
                  <c:v>3.59</c:v>
                </c:pt>
                <c:pt idx="4">
                  <c:v>1.52</c:v>
                </c:pt>
              </c:numCache>
            </c:numRef>
          </c:val>
          <c:smooth val="0"/>
        </c:ser>
        <c:dLbls>
          <c:showLegendKey val="0"/>
          <c:showVal val="0"/>
          <c:showCatName val="0"/>
          <c:showSerName val="0"/>
          <c:showPercent val="0"/>
          <c:showBubbleSize val="0"/>
        </c:dLbls>
        <c:marker val="1"/>
        <c:smooth val="0"/>
        <c:axId val="119745536"/>
        <c:axId val="119751808"/>
      </c:lineChart>
      <c:catAx>
        <c:axId val="1197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751808"/>
        <c:crosses val="autoZero"/>
        <c:auto val="1"/>
        <c:lblAlgn val="ctr"/>
        <c:lblOffset val="100"/>
        <c:tickLblSkip val="1"/>
        <c:tickMarkSkip val="1"/>
        <c:noMultiLvlLbl val="0"/>
      </c:catAx>
      <c:valAx>
        <c:axId val="11975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0.06</c:v>
                </c:pt>
                <c:pt idx="4">
                  <c:v>#N/A</c:v>
                </c:pt>
                <c:pt idx="5">
                  <c:v>0.06</c:v>
                </c:pt>
                <c:pt idx="6">
                  <c:v>#N/A</c:v>
                </c:pt>
                <c:pt idx="7">
                  <c:v>0.08</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0.03</c:v>
                </c:pt>
                <c:pt idx="8">
                  <c:v>#N/A</c:v>
                </c:pt>
                <c:pt idx="9">
                  <c:v>0.03</c:v>
                </c:pt>
              </c:numCache>
            </c:numRef>
          </c:val>
        </c:ser>
        <c:ser>
          <c:idx val="3"/>
          <c:order val="3"/>
          <c:tx>
            <c:strRef>
              <c:f>データシート!$A$30</c:f>
              <c:strCache>
                <c:ptCount val="1"/>
                <c:pt idx="0">
                  <c:v>温泉配湯事業会計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0.01</c:v>
                </c:pt>
                <c:pt idx="4">
                  <c:v>#N/A</c:v>
                </c:pt>
                <c:pt idx="5">
                  <c:v>0.01</c:v>
                </c:pt>
                <c:pt idx="6">
                  <c:v>#N/A</c:v>
                </c:pt>
                <c:pt idx="7">
                  <c:v>7.0000000000000007E-2</c:v>
                </c:pt>
                <c:pt idx="8">
                  <c:v>#N/A</c:v>
                </c:pt>
                <c:pt idx="9">
                  <c:v>0.05</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1.29</c:v>
                </c:pt>
                <c:pt idx="2">
                  <c:v>#N/A</c:v>
                </c:pt>
                <c:pt idx="3">
                  <c:v>1.07</c:v>
                </c:pt>
                <c:pt idx="4">
                  <c:v>#N/A</c:v>
                </c:pt>
                <c:pt idx="5">
                  <c:v>1.2</c:v>
                </c:pt>
                <c:pt idx="6">
                  <c:v>#N/A</c:v>
                </c:pt>
                <c:pt idx="7">
                  <c:v>0.98</c:v>
                </c:pt>
                <c:pt idx="8">
                  <c:v>#N/A</c:v>
                </c:pt>
                <c:pt idx="9">
                  <c:v>0.22</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1.17</c:v>
                </c:pt>
                <c:pt idx="2">
                  <c:v>#N/A</c:v>
                </c:pt>
                <c:pt idx="3">
                  <c:v>1.02</c:v>
                </c:pt>
                <c:pt idx="4">
                  <c:v>#N/A</c:v>
                </c:pt>
                <c:pt idx="5">
                  <c:v>1.68</c:v>
                </c:pt>
                <c:pt idx="6">
                  <c:v>#N/A</c:v>
                </c:pt>
                <c:pt idx="7">
                  <c:v>1.03</c:v>
                </c:pt>
                <c:pt idx="8">
                  <c:v>#N/A</c:v>
                </c:pt>
                <c:pt idx="9">
                  <c:v>0.27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3.94</c:v>
                </c:pt>
                <c:pt idx="2">
                  <c:v>#N/A</c:v>
                </c:pt>
                <c:pt idx="3">
                  <c:v>3.12</c:v>
                </c:pt>
                <c:pt idx="4">
                  <c:v>#N/A</c:v>
                </c:pt>
                <c:pt idx="5">
                  <c:v>1.52</c:v>
                </c:pt>
                <c:pt idx="6">
                  <c:v>#N/A</c:v>
                </c:pt>
                <c:pt idx="7">
                  <c:v>2.34</c:v>
                </c:pt>
                <c:pt idx="8">
                  <c:v>#N/A</c:v>
                </c:pt>
                <c:pt idx="9">
                  <c:v>0.28000000000000003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4.68</c:v>
                </c:pt>
                <c:pt idx="2">
                  <c:v>#N/A</c:v>
                </c:pt>
                <c:pt idx="3">
                  <c:v>5.61</c:v>
                </c:pt>
                <c:pt idx="4">
                  <c:v>#N/A</c:v>
                </c:pt>
                <c:pt idx="5">
                  <c:v>6.3</c:v>
                </c:pt>
                <c:pt idx="6">
                  <c:v>#N/A</c:v>
                </c:pt>
                <c:pt idx="7">
                  <c:v>9.25</c:v>
                </c:pt>
                <c:pt idx="8">
                  <c:v>#N/A</c:v>
                </c:pt>
                <c:pt idx="9">
                  <c:v>8.36</c:v>
                </c:pt>
              </c:numCache>
            </c:numRef>
          </c:val>
        </c:ser>
        <c:ser>
          <c:idx val="8"/>
          <c:order val="8"/>
          <c:tx>
            <c:strRef>
              <c:f>データシート!$A$35</c:f>
              <c:strCache>
                <c:ptCount val="1"/>
                <c:pt idx="0">
                  <c:v>分譲宅地造成事業会計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0.37</c:v>
                </c:pt>
                <c:pt idx="1">
                  <c:v>#N/A</c:v>
                </c:pt>
                <c:pt idx="2">
                  <c:v>0.34</c:v>
                </c:pt>
                <c:pt idx="3">
                  <c:v>#N/A</c:v>
                </c:pt>
                <c:pt idx="4">
                  <c:v>0.32</c:v>
                </c:pt>
                <c:pt idx="5">
                  <c:v>#N/A</c:v>
                </c:pt>
                <c:pt idx="6">
                  <c:v>0.27</c:v>
                </c:pt>
                <c:pt idx="7">
                  <c:v>#N/A</c:v>
                </c:pt>
                <c:pt idx="8">
                  <c:v>0.22</c:v>
                </c:pt>
                <c:pt idx="9">
                  <c:v>#N/A</c:v>
                </c:pt>
              </c:numCache>
            </c:numRef>
          </c:val>
        </c:ser>
        <c:ser>
          <c:idx val="9"/>
          <c:order val="9"/>
          <c:tx>
            <c:strRef>
              <c:f>データシート!$A$36</c:f>
              <c:strCache>
                <c:ptCount val="1"/>
                <c:pt idx="0">
                  <c:v>国民宿舎事業会計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0.84</c:v>
                </c:pt>
                <c:pt idx="1">
                  <c:v>#N/A</c:v>
                </c:pt>
                <c:pt idx="2">
                  <c:v>1.36</c:v>
                </c:pt>
                <c:pt idx="3">
                  <c:v>#N/A</c:v>
                </c:pt>
                <c:pt idx="4">
                  <c:v>1.1299999999999999</c:v>
                </c:pt>
                <c:pt idx="5">
                  <c:v>#N/A</c:v>
                </c:pt>
                <c:pt idx="6">
                  <c:v>1.26</c:v>
                </c:pt>
                <c:pt idx="7">
                  <c:v>#N/A</c:v>
                </c:pt>
                <c:pt idx="8">
                  <c:v>1.08</c:v>
                </c:pt>
                <c:pt idx="9">
                  <c:v>#N/A</c:v>
                </c:pt>
              </c:numCache>
            </c:numRef>
          </c:val>
        </c:ser>
        <c:dLbls>
          <c:showLegendKey val="0"/>
          <c:showVal val="0"/>
          <c:showCatName val="0"/>
          <c:showSerName val="0"/>
          <c:showPercent val="0"/>
          <c:showBubbleSize val="0"/>
        </c:dLbls>
        <c:gapWidth val="150"/>
        <c:overlap val="100"/>
        <c:axId val="120169600"/>
        <c:axId val="120171136"/>
      </c:barChart>
      <c:catAx>
        <c:axId val="1201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71136"/>
        <c:crosses val="autoZero"/>
        <c:auto val="1"/>
        <c:lblAlgn val="ctr"/>
        <c:lblOffset val="100"/>
        <c:tickLblSkip val="1"/>
        <c:tickMarkSkip val="1"/>
        <c:noMultiLvlLbl val="0"/>
      </c:catAx>
      <c:valAx>
        <c:axId val="12017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6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545</c:v>
                </c:pt>
                <c:pt idx="5">
                  <c:v>521</c:v>
                </c:pt>
                <c:pt idx="8">
                  <c:v>517</c:v>
                </c:pt>
                <c:pt idx="11">
                  <c:v>517</c:v>
                </c:pt>
                <c:pt idx="14">
                  <c:v>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47</c:v>
                </c:pt>
                <c:pt idx="3">
                  <c:v>38</c:v>
                </c:pt>
                <c:pt idx="6">
                  <c:v>10</c:v>
                </c:pt>
                <c:pt idx="9">
                  <c:v>8</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226</c:v>
                </c:pt>
                <c:pt idx="3">
                  <c:v>215</c:v>
                </c:pt>
                <c:pt idx="6">
                  <c:v>210</c:v>
                </c:pt>
                <c:pt idx="9">
                  <c:v>209</c:v>
                </c:pt>
                <c:pt idx="12">
                  <c:v>206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696</c:v>
                </c:pt>
                <c:pt idx="3">
                  <c:v>635</c:v>
                </c:pt>
                <c:pt idx="6">
                  <c:v>629</c:v>
                </c:pt>
                <c:pt idx="9">
                  <c:v>589</c:v>
                </c:pt>
                <c:pt idx="12">
                  <c:v>581</c:v>
                </c:pt>
              </c:numCache>
            </c:numRef>
          </c:val>
        </c:ser>
        <c:dLbls>
          <c:showLegendKey val="0"/>
          <c:showVal val="0"/>
          <c:showCatName val="0"/>
          <c:showSerName val="0"/>
          <c:showPercent val="0"/>
          <c:showBubbleSize val="0"/>
        </c:dLbls>
        <c:gapWidth val="100"/>
        <c:overlap val="100"/>
        <c:axId val="116588928"/>
        <c:axId val="1165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424</c:v>
                </c:pt>
                <c:pt idx="2">
                  <c:v>#N/A</c:v>
                </c:pt>
                <c:pt idx="3">
                  <c:v>#N/A</c:v>
                </c:pt>
                <c:pt idx="4">
                  <c:v>367</c:v>
                </c:pt>
                <c:pt idx="5">
                  <c:v>#N/A</c:v>
                </c:pt>
                <c:pt idx="6">
                  <c:v>#N/A</c:v>
                </c:pt>
                <c:pt idx="7">
                  <c:v>332</c:v>
                </c:pt>
                <c:pt idx="8">
                  <c:v>#N/A</c:v>
                </c:pt>
                <c:pt idx="9">
                  <c:v>#N/A</c:v>
                </c:pt>
                <c:pt idx="10">
                  <c:v>289</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116588928"/>
        <c:axId val="116590848"/>
      </c:lineChart>
      <c:catAx>
        <c:axId val="1165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90848"/>
        <c:crosses val="autoZero"/>
        <c:auto val="1"/>
        <c:lblAlgn val="ctr"/>
        <c:lblOffset val="100"/>
        <c:tickLblSkip val="1"/>
        <c:tickMarkSkip val="1"/>
        <c:noMultiLvlLbl val="0"/>
      </c:catAx>
      <c:valAx>
        <c:axId val="1165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4953</c:v>
                </c:pt>
                <c:pt idx="5">
                  <c:v>4866</c:v>
                </c:pt>
                <c:pt idx="8">
                  <c:v>4766</c:v>
                </c:pt>
                <c:pt idx="11">
                  <c:v>4790</c:v>
                </c:pt>
                <c:pt idx="14">
                  <c:v>5056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95</c:v>
                </c:pt>
                <c:pt idx="5">
                  <c:v>89</c:v>
                </c:pt>
                <c:pt idx="8">
                  <c:v>75</c:v>
                </c:pt>
                <c:pt idx="11">
                  <c:v>56</c:v>
                </c:pt>
                <c:pt idx="14">
                  <c:v>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1372</c:v>
                </c:pt>
                <c:pt idx="5">
                  <c:v>1526</c:v>
                </c:pt>
                <c:pt idx="8">
                  <c:v>1831</c:v>
                </c:pt>
                <c:pt idx="11">
                  <c:v>1996</c:v>
                </c:pt>
                <c:pt idx="14">
                  <c:v>2209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1008</c:v>
                </c:pt>
                <c:pt idx="3">
                  <c:v>972</c:v>
                </c:pt>
                <c:pt idx="6">
                  <c:v>784</c:v>
                </c:pt>
                <c:pt idx="9">
                  <c:v>889</c:v>
                </c:pt>
                <c:pt idx="12">
                  <c:v>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109</c:v>
                </c:pt>
                <c:pt idx="3">
                  <c:v>68</c:v>
                </c:pt>
                <c:pt idx="6">
                  <c:v>61</c:v>
                </c:pt>
                <c:pt idx="9">
                  <c:v>50</c:v>
                </c:pt>
                <c:pt idx="12">
                  <c:v>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2415</c:v>
                </c:pt>
                <c:pt idx="3">
                  <c:v>2189</c:v>
                </c:pt>
                <c:pt idx="6">
                  <c:v>2089</c:v>
                </c:pt>
                <c:pt idx="9">
                  <c:v>1945</c:v>
                </c:pt>
                <c:pt idx="12">
                  <c:v>1839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4347</c:v>
                </c:pt>
                <c:pt idx="3">
                  <c:v>4158</c:v>
                </c:pt>
                <c:pt idx="6">
                  <c:v>3946</c:v>
                </c:pt>
                <c:pt idx="9">
                  <c:v>4151</c:v>
                </c:pt>
                <c:pt idx="12">
                  <c:v>4081</c:v>
                </c:pt>
              </c:numCache>
            </c:numRef>
          </c:val>
        </c:ser>
        <c:dLbls>
          <c:showLegendKey val="0"/>
          <c:showVal val="0"/>
          <c:showCatName val="0"/>
          <c:showSerName val="0"/>
          <c:showPercent val="0"/>
          <c:showBubbleSize val="0"/>
        </c:dLbls>
        <c:gapWidth val="100"/>
        <c:overlap val="100"/>
        <c:axId val="119832960"/>
        <c:axId val="11983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1459</c:v>
                </c:pt>
                <c:pt idx="2">
                  <c:v>#N/A</c:v>
                </c:pt>
                <c:pt idx="3">
                  <c:v>#N/A</c:v>
                </c:pt>
                <c:pt idx="4">
                  <c:v>907</c:v>
                </c:pt>
                <c:pt idx="5">
                  <c:v>#N/A</c:v>
                </c:pt>
                <c:pt idx="6">
                  <c:v>#N/A</c:v>
                </c:pt>
                <c:pt idx="7">
                  <c:v>208</c:v>
                </c:pt>
                <c:pt idx="8">
                  <c:v>#N/A</c:v>
                </c:pt>
                <c:pt idx="9">
                  <c:v>#N/A</c:v>
                </c:pt>
                <c:pt idx="10">
                  <c:v>192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9832960"/>
        <c:axId val="119834880"/>
      </c:lineChart>
      <c:catAx>
        <c:axId val="1198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834880"/>
        <c:crosses val="autoZero"/>
        <c:auto val="1"/>
        <c:lblAlgn val="ctr"/>
        <c:lblOffset val="100"/>
        <c:tickLblSkip val="1"/>
        <c:tickMarkSkip val="1"/>
        <c:noMultiLvlLbl val="0"/>
      </c:catAx>
      <c:valAx>
        <c:axId val="11983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7,020
6,968
233.46
4,582,275
4,552,429
1,953
2,948,285
4,080,908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月現在の全国平均</a:t>
          </a:r>
          <a:r>
            <a:rPr kumimoji="1" lang="en-US" altLang="ja-JP" sz="1300">
              <a:latin typeface="ＭＳ Ｐゴシック"/>
            </a:rPr>
            <a:t>25.1</a:t>
          </a:r>
          <a:r>
            <a:rPr kumimoji="1" lang="ja-JP" altLang="en-US" sz="1300">
              <a:latin typeface="ＭＳ Ｐゴシック"/>
            </a:rPr>
            <a:t>％、三朝町</a:t>
          </a:r>
          <a:r>
            <a:rPr kumimoji="1" lang="en-US" altLang="ja-JP" sz="1300">
              <a:latin typeface="ＭＳ Ｐゴシック"/>
            </a:rPr>
            <a:t>33.8</a:t>
          </a:r>
          <a:r>
            <a:rPr kumimoji="1" lang="ja-JP" altLang="en-US" sz="1300">
              <a:latin typeface="ＭＳ Ｐゴシック"/>
            </a:rPr>
            <a:t>％）に加え、長引く景気低迷で町税が減収基調であることや地価の下落による固定資産税の減が影響し昨年度から</a:t>
          </a:r>
          <a:r>
            <a:rPr kumimoji="1" lang="en-US" altLang="ja-JP" sz="1300">
              <a:latin typeface="ＭＳ Ｐゴシック"/>
            </a:rPr>
            <a:t>0.01</a:t>
          </a:r>
          <a:r>
            <a:rPr kumimoji="1" lang="ja-JP" altLang="en-US" sz="1300">
              <a:latin typeface="ＭＳ Ｐゴシック"/>
            </a:rPr>
            <a:t>ポイント低下し、類似団体平均より</a:t>
          </a:r>
          <a:r>
            <a:rPr kumimoji="1" lang="en-US" altLang="ja-JP" sz="1300">
              <a:latin typeface="ＭＳ Ｐゴシック"/>
            </a:rPr>
            <a:t>0.17</a:t>
          </a:r>
          <a:r>
            <a:rPr kumimoji="1" lang="ja-JP" altLang="en-US" sz="1300">
              <a:latin typeface="ＭＳ Ｐゴシック"/>
            </a:rPr>
            <a:t>ポイント下回っています。</a:t>
          </a:r>
          <a:endParaRPr kumimoji="1" lang="en-US" altLang="ja-JP" sz="1300">
            <a:latin typeface="ＭＳ Ｐゴシック"/>
          </a:endParaRPr>
        </a:p>
        <a:p>
          <a:r>
            <a:rPr kumimoji="1" lang="ja-JP" altLang="en-US" sz="1300">
              <a:latin typeface="ＭＳ Ｐゴシック"/>
            </a:rPr>
            <a:t>　今後も事務事業の効率化と課税物件の適正把握などに取り組むこととしています。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52494</xdr:rowOff>
    </xdr:from>
    <xdr:to>
      <xdr:col>7</xdr:col>
      <xdr:colOff>152400</xdr:colOff>
      <xdr:row>44</xdr:row>
      <xdr:rowOff>60537</xdr:rowOff>
    </xdr:to>
    <xdr:cxnSp macro="">
      <xdr:nvCxnSpPr>
        <xdr:cNvPr id="67" name="直線コネクタ 66"/>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52494</xdr:rowOff>
    </xdr:to>
    <xdr:cxnSp macro="">
      <xdr:nvCxnSpPr>
        <xdr:cNvPr id="70" name="直線コネクタ 69"/>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44450</xdr:rowOff>
    </xdr:to>
    <xdr:cxnSp macro="">
      <xdr:nvCxnSpPr>
        <xdr:cNvPr id="73" name="直線コネクタ 72"/>
        <xdr:cNvCxnSpPr/>
      </xdr:nvCxnSpPr>
      <xdr:spPr>
        <a:xfrm>
          <a:off x="2336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28363</xdr:rowOff>
    </xdr:to>
    <xdr:cxnSp macro="">
      <xdr:nvCxnSpPr>
        <xdr:cNvPr id="76" name="直線コネクタ 75"/>
        <xdr:cNvCxnSpPr/>
      </xdr:nvCxnSpPr>
      <xdr:spPr>
        <a:xfrm>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77064</xdr:rowOff>
    </xdr:from>
    <xdr:ext cx="762000" cy="259045"/>
    <xdr:sp macro="" textlink="">
      <xdr:nvSpPr>
        <xdr:cNvPr id="87" name="財政力該当値テキスト"/>
        <xdr:cNvSpPr txBox="1"/>
      </xdr:nvSpPr>
      <xdr:spPr>
        <a:xfrm>
          <a:off x="5041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1694</xdr:rowOff>
    </xdr:from>
    <xdr:to>
      <xdr:col>6</xdr:col>
      <xdr:colOff>50800</xdr:colOff>
      <xdr:row>44</xdr:row>
      <xdr:rowOff>103294</xdr:rowOff>
    </xdr:to>
    <xdr:sp macro="" textlink="">
      <xdr:nvSpPr>
        <xdr:cNvPr id="88" name="円/楕円 87"/>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89" name="テキスト ボックス 88"/>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2" name="円/楕円 91"/>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63940</xdr:rowOff>
    </xdr:from>
    <xdr:ext cx="762000" cy="259045"/>
    <xdr:sp macro="" textlink="">
      <xdr:nvSpPr>
        <xdr:cNvPr id="93" name="テキスト ボックス 92"/>
        <xdr:cNvSpPr txBox="1"/>
      </xdr:nvSpPr>
      <xdr:spPr>
        <a:xfrm>
          <a:off x="1955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4" name="円/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5" name="テキスト ボックス 94"/>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0.3</a:t>
          </a:r>
          <a:r>
            <a:rPr kumimoji="1" lang="ja-JP" altLang="en-US" sz="1300">
              <a:latin typeface="ＭＳ Ｐゴシック"/>
            </a:rPr>
            <a:t>ポイント改善し、類似団体平均、鳥取県平均を下回る結果となりました。</a:t>
          </a:r>
          <a:endParaRPr kumimoji="1" lang="en-US" altLang="ja-JP" sz="1300">
            <a:latin typeface="ＭＳ Ｐゴシック"/>
          </a:endParaRPr>
        </a:p>
        <a:p>
          <a:r>
            <a:rPr kumimoji="1" lang="ja-JP" altLang="en-US" sz="1300">
              <a:latin typeface="ＭＳ Ｐゴシック"/>
            </a:rPr>
            <a:t>　要因として、保育園統廃合（平成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月開園）による運営費の縮減や、退職者不補充による職員数の減、また平成</a:t>
          </a:r>
          <a:r>
            <a:rPr kumimoji="1" lang="en-US" altLang="ja-JP" sz="1300">
              <a:latin typeface="ＭＳ Ｐゴシック"/>
            </a:rPr>
            <a:t>13</a:t>
          </a:r>
          <a:r>
            <a:rPr kumimoji="1" lang="ja-JP" altLang="en-US" sz="1300">
              <a:latin typeface="ＭＳ Ｐゴシック"/>
            </a:rPr>
            <a:t>年度から実施した旧中部ダム予定地域振興対策事業など過去の大型事業債の返済終了による公債費の減少が挙げれられます。</a:t>
          </a:r>
          <a:endParaRPr kumimoji="1" lang="en-US" altLang="ja-JP" sz="1300">
            <a:latin typeface="ＭＳ Ｐゴシック"/>
          </a:endParaRPr>
        </a:p>
        <a:p>
          <a:r>
            <a:rPr kumimoji="1" lang="ja-JP" altLang="en-US" sz="1300">
              <a:latin typeface="ＭＳ Ｐゴシック"/>
            </a:rPr>
            <a:t>　経常経費は減少傾向にあるものの、町税等の経常一般財源の減少も続いており、引き続き経費削減と町税等の徴収推進を進めていきます。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168547</xdr:rowOff>
    </xdr:from>
    <xdr:to>
      <xdr:col>7</xdr:col>
      <xdr:colOff>152400</xdr:colOff>
      <xdr:row>63</xdr:row>
      <xdr:rowOff>7438</xdr:rowOff>
    </xdr:to>
    <xdr:cxnSp macro="">
      <xdr:nvCxnSpPr>
        <xdr:cNvPr id="132" name="直線コネクタ 131"/>
        <xdr:cNvCxnSpPr/>
      </xdr:nvCxnSpPr>
      <xdr:spPr>
        <a:xfrm flipV="1">
          <a:off x="4114800" y="107984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7438</xdr:rowOff>
    </xdr:from>
    <xdr:to>
      <xdr:col>6</xdr:col>
      <xdr:colOff>0</xdr:colOff>
      <xdr:row>63</xdr:row>
      <xdr:rowOff>14333</xdr:rowOff>
    </xdr:to>
    <xdr:cxnSp macro="">
      <xdr:nvCxnSpPr>
        <xdr:cNvPr id="135" name="直線コネクタ 134"/>
        <xdr:cNvCxnSpPr/>
      </xdr:nvCxnSpPr>
      <xdr:spPr>
        <a:xfrm flipV="1">
          <a:off x="3225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14333</xdr:rowOff>
    </xdr:from>
    <xdr:to>
      <xdr:col>4</xdr:col>
      <xdr:colOff>482600</xdr:colOff>
      <xdr:row>63</xdr:row>
      <xdr:rowOff>28122</xdr:rowOff>
    </xdr:to>
    <xdr:cxnSp macro="">
      <xdr:nvCxnSpPr>
        <xdr:cNvPr id="138" name="直線コネクタ 137"/>
        <xdr:cNvCxnSpPr/>
      </xdr:nvCxnSpPr>
      <xdr:spPr>
        <a:xfrm flipV="1">
          <a:off x="2336800" y="108156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63</xdr:row>
      <xdr:rowOff>79828</xdr:rowOff>
    </xdr:to>
    <xdr:cxnSp macro="">
      <xdr:nvCxnSpPr>
        <xdr:cNvPr id="141" name="直線コネクタ 140"/>
        <xdr:cNvCxnSpPr/>
      </xdr:nvCxnSpPr>
      <xdr:spPr>
        <a:xfrm flipV="1">
          <a:off x="1447800" y="1082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117747</xdr:rowOff>
    </xdr:from>
    <xdr:to>
      <xdr:col>7</xdr:col>
      <xdr:colOff>203200</xdr:colOff>
      <xdr:row>63</xdr:row>
      <xdr:rowOff>47897</xdr:rowOff>
    </xdr:to>
    <xdr:sp macro="" textlink="">
      <xdr:nvSpPr>
        <xdr:cNvPr id="151" name="円/楕円 150"/>
        <xdr:cNvSpPr/>
      </xdr:nvSpPr>
      <xdr:spPr>
        <a:xfrm>
          <a:off x="4902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134274</xdr:rowOff>
    </xdr:from>
    <xdr:ext cx="762000" cy="259045"/>
    <xdr:sp macro="" textlink="">
      <xdr:nvSpPr>
        <xdr:cNvPr id="152" name="財政構造の弾力性該当値テキスト"/>
        <xdr:cNvSpPr txBox="1"/>
      </xdr:nvSpPr>
      <xdr:spPr>
        <a:xfrm>
          <a:off x="50419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3" name="円/楕円 152"/>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68415</xdr:rowOff>
    </xdr:from>
    <xdr:ext cx="736600" cy="259045"/>
    <xdr:sp macro="" textlink="">
      <xdr:nvSpPr>
        <xdr:cNvPr id="154" name="テキスト ボックス 153"/>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134983</xdr:rowOff>
    </xdr:from>
    <xdr:to>
      <xdr:col>4</xdr:col>
      <xdr:colOff>533400</xdr:colOff>
      <xdr:row>63</xdr:row>
      <xdr:rowOff>65133</xdr:rowOff>
    </xdr:to>
    <xdr:sp macro="" textlink="">
      <xdr:nvSpPr>
        <xdr:cNvPr id="155" name="円/楕円 154"/>
        <xdr:cNvSpPr/>
      </xdr:nvSpPr>
      <xdr:spPr>
        <a:xfrm>
          <a:off x="3175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49910</xdr:rowOff>
    </xdr:from>
    <xdr:ext cx="762000" cy="259045"/>
    <xdr:sp macro="" textlink="">
      <xdr:nvSpPr>
        <xdr:cNvPr id="156" name="テキスト ボックス 155"/>
        <xdr:cNvSpPr txBox="1"/>
      </xdr:nvSpPr>
      <xdr:spPr>
        <a:xfrm>
          <a:off x="2844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148772</xdr:rowOff>
    </xdr:from>
    <xdr:to>
      <xdr:col>3</xdr:col>
      <xdr:colOff>330200</xdr:colOff>
      <xdr:row>63</xdr:row>
      <xdr:rowOff>78922</xdr:rowOff>
    </xdr:to>
    <xdr:sp macro="" textlink="">
      <xdr:nvSpPr>
        <xdr:cNvPr id="157" name="円/楕円 156"/>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58" name="テキスト ボックス 157"/>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29028</xdr:rowOff>
    </xdr:from>
    <xdr:to>
      <xdr:col>2</xdr:col>
      <xdr:colOff>127000</xdr:colOff>
      <xdr:row>63</xdr:row>
      <xdr:rowOff>130628</xdr:rowOff>
    </xdr:to>
    <xdr:sp macro="" textlink="">
      <xdr:nvSpPr>
        <xdr:cNvPr id="159" name="円/楕円 158"/>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115405</xdr:rowOff>
    </xdr:from>
    <xdr:ext cx="762000" cy="259045"/>
    <xdr:sp macro="" textlink="">
      <xdr:nvSpPr>
        <xdr:cNvPr id="160" name="テキスト ボックス 159"/>
        <xdr:cNvSpPr txBox="1"/>
      </xdr:nvSpPr>
      <xdr:spPr>
        <a:xfrm>
          <a:off x="1066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[204,419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昨年度からおよそ</a:t>
          </a:r>
          <a:r>
            <a:rPr kumimoji="1" lang="en-US" altLang="ja-JP" sz="1300">
              <a:latin typeface="ＭＳ Ｐゴシック"/>
            </a:rPr>
            <a:t>6,500</a:t>
          </a:r>
          <a:r>
            <a:rPr kumimoji="1" lang="ja-JP" altLang="en-US" sz="1300">
              <a:latin typeface="ＭＳ Ｐゴシック"/>
            </a:rPr>
            <a:t>円増加しており、要因として平成</a:t>
          </a:r>
          <a:r>
            <a:rPr kumimoji="1" lang="en-US" altLang="ja-JP" sz="1300">
              <a:latin typeface="ＭＳ Ｐゴシック"/>
            </a:rPr>
            <a:t>25</a:t>
          </a:r>
          <a:r>
            <a:rPr kumimoji="1" lang="ja-JP" altLang="en-US" sz="1300">
              <a:latin typeface="ＭＳ Ｐゴシック"/>
            </a:rPr>
            <a:t>年度に町制</a:t>
          </a:r>
          <a:r>
            <a:rPr kumimoji="1" lang="en-US" altLang="ja-JP" sz="1300">
              <a:latin typeface="ＭＳ Ｐゴシック"/>
            </a:rPr>
            <a:t>60</a:t>
          </a:r>
          <a:r>
            <a:rPr kumimoji="1" lang="ja-JP" altLang="en-US" sz="1300">
              <a:latin typeface="ＭＳ Ｐゴシック"/>
            </a:rPr>
            <a:t>周年記念事業や町長・町議会議員選挙費など臨時的な事業が相次いだことが挙げられます。</a:t>
          </a:r>
          <a:endParaRPr kumimoji="1" lang="en-US" altLang="ja-JP" sz="1300">
            <a:latin typeface="ＭＳ Ｐゴシック"/>
          </a:endParaRPr>
        </a:p>
        <a:p>
          <a:r>
            <a:rPr kumimoji="1" lang="ja-JP" altLang="en-US" sz="1300">
              <a:latin typeface="ＭＳ Ｐゴシック"/>
            </a:rPr>
            <a:t>　町では以前から事務事業の効率化や職員数の見直し（削減）などに取り組んでいますが、算定基礎となる人口減少の影響も大きく早急な数値改善には至っていません。</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25344</xdr:rowOff>
    </xdr:from>
    <xdr:to>
      <xdr:col>7</xdr:col>
      <xdr:colOff>152400</xdr:colOff>
      <xdr:row>82</xdr:row>
      <xdr:rowOff>36644</xdr:rowOff>
    </xdr:to>
    <xdr:cxnSp macro="">
      <xdr:nvCxnSpPr>
        <xdr:cNvPr id="196" name="直線コネクタ 195"/>
        <xdr:cNvCxnSpPr/>
      </xdr:nvCxnSpPr>
      <xdr:spPr>
        <a:xfrm>
          <a:off x="4114800" y="14084244"/>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25344</xdr:rowOff>
    </xdr:from>
    <xdr:to>
      <xdr:col>6</xdr:col>
      <xdr:colOff>0</xdr:colOff>
      <xdr:row>82</xdr:row>
      <xdr:rowOff>29372</xdr:rowOff>
    </xdr:to>
    <xdr:cxnSp macro="">
      <xdr:nvCxnSpPr>
        <xdr:cNvPr id="199" name="直線コネクタ 198"/>
        <xdr:cNvCxnSpPr/>
      </xdr:nvCxnSpPr>
      <xdr:spPr>
        <a:xfrm flipV="1">
          <a:off x="3225800" y="14084244"/>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5829</xdr:rowOff>
    </xdr:from>
    <xdr:to>
      <xdr:col>4</xdr:col>
      <xdr:colOff>482600</xdr:colOff>
      <xdr:row>82</xdr:row>
      <xdr:rowOff>29372</xdr:rowOff>
    </xdr:to>
    <xdr:cxnSp macro="">
      <xdr:nvCxnSpPr>
        <xdr:cNvPr id="202" name="直線コネクタ 201"/>
        <xdr:cNvCxnSpPr/>
      </xdr:nvCxnSpPr>
      <xdr:spPr>
        <a:xfrm>
          <a:off x="2336800" y="14064729"/>
          <a:ext cx="889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164188</xdr:rowOff>
    </xdr:from>
    <xdr:to>
      <xdr:col>3</xdr:col>
      <xdr:colOff>279400</xdr:colOff>
      <xdr:row>82</xdr:row>
      <xdr:rowOff>5829</xdr:rowOff>
    </xdr:to>
    <xdr:cxnSp macro="">
      <xdr:nvCxnSpPr>
        <xdr:cNvPr id="205" name="直線コネクタ 204"/>
        <xdr:cNvCxnSpPr/>
      </xdr:nvCxnSpPr>
      <xdr:spPr>
        <a:xfrm>
          <a:off x="1447800" y="14051638"/>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157294</xdr:rowOff>
    </xdr:from>
    <xdr:to>
      <xdr:col>7</xdr:col>
      <xdr:colOff>203200</xdr:colOff>
      <xdr:row>82</xdr:row>
      <xdr:rowOff>87444</xdr:rowOff>
    </xdr:to>
    <xdr:sp macro="" textlink="">
      <xdr:nvSpPr>
        <xdr:cNvPr id="215" name="円/楕円 214"/>
        <xdr:cNvSpPr/>
      </xdr:nvSpPr>
      <xdr:spPr>
        <a:xfrm>
          <a:off x="4902200" y="140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129371</xdr:rowOff>
    </xdr:from>
    <xdr:ext cx="762000" cy="259045"/>
    <xdr:sp macro="" textlink="">
      <xdr:nvSpPr>
        <xdr:cNvPr id="216" name="人件費・物件費等の状況該当値テキスト"/>
        <xdr:cNvSpPr txBox="1"/>
      </xdr:nvSpPr>
      <xdr:spPr>
        <a:xfrm>
          <a:off x="5041900" y="140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204,419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145994</xdr:rowOff>
    </xdr:from>
    <xdr:to>
      <xdr:col>6</xdr:col>
      <xdr:colOff>50800</xdr:colOff>
      <xdr:row>82</xdr:row>
      <xdr:rowOff>76144</xdr:rowOff>
    </xdr:to>
    <xdr:sp macro="" textlink="">
      <xdr:nvSpPr>
        <xdr:cNvPr id="217" name="円/楕円 216"/>
        <xdr:cNvSpPr/>
      </xdr:nvSpPr>
      <xdr:spPr>
        <a:xfrm>
          <a:off x="4064000" y="140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86321</xdr:rowOff>
    </xdr:from>
    <xdr:ext cx="736600" cy="259045"/>
    <xdr:sp macro="" textlink="">
      <xdr:nvSpPr>
        <xdr:cNvPr id="218" name="テキスト ボックス 217"/>
        <xdr:cNvSpPr txBox="1"/>
      </xdr:nvSpPr>
      <xdr:spPr>
        <a:xfrm>
          <a:off x="3733800" y="13802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150022</xdr:rowOff>
    </xdr:from>
    <xdr:to>
      <xdr:col>4</xdr:col>
      <xdr:colOff>533400</xdr:colOff>
      <xdr:row>82</xdr:row>
      <xdr:rowOff>80172</xdr:rowOff>
    </xdr:to>
    <xdr:sp macro="" textlink="">
      <xdr:nvSpPr>
        <xdr:cNvPr id="219" name="円/楕円 218"/>
        <xdr:cNvSpPr/>
      </xdr:nvSpPr>
      <xdr:spPr>
        <a:xfrm>
          <a:off x="3175000" y="140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64949</xdr:rowOff>
    </xdr:from>
    <xdr:ext cx="762000" cy="259045"/>
    <xdr:sp macro="" textlink="">
      <xdr:nvSpPr>
        <xdr:cNvPr id="220" name="テキスト ボックス 219"/>
        <xdr:cNvSpPr txBox="1"/>
      </xdr:nvSpPr>
      <xdr:spPr>
        <a:xfrm>
          <a:off x="2844800" y="141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126479</xdr:rowOff>
    </xdr:from>
    <xdr:to>
      <xdr:col>3</xdr:col>
      <xdr:colOff>330200</xdr:colOff>
      <xdr:row>82</xdr:row>
      <xdr:rowOff>56629</xdr:rowOff>
    </xdr:to>
    <xdr:sp macro="" textlink="">
      <xdr:nvSpPr>
        <xdr:cNvPr id="221" name="円/楕円 220"/>
        <xdr:cNvSpPr/>
      </xdr:nvSpPr>
      <xdr:spPr>
        <a:xfrm>
          <a:off x="2286000" y="140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66806</xdr:rowOff>
    </xdr:from>
    <xdr:ext cx="762000" cy="259045"/>
    <xdr:sp macro="" textlink="">
      <xdr:nvSpPr>
        <xdr:cNvPr id="222" name="テキスト ボックス 221"/>
        <xdr:cNvSpPr txBox="1"/>
      </xdr:nvSpPr>
      <xdr:spPr>
        <a:xfrm>
          <a:off x="1955800" y="1378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113388</xdr:rowOff>
    </xdr:from>
    <xdr:to>
      <xdr:col>2</xdr:col>
      <xdr:colOff>127000</xdr:colOff>
      <xdr:row>82</xdr:row>
      <xdr:rowOff>43538</xdr:rowOff>
    </xdr:to>
    <xdr:sp macro="" textlink="">
      <xdr:nvSpPr>
        <xdr:cNvPr id="223" name="円/楕円 222"/>
        <xdr:cNvSpPr/>
      </xdr:nvSpPr>
      <xdr:spPr>
        <a:xfrm>
          <a:off x="1397000" y="140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53715</xdr:rowOff>
    </xdr:from>
    <xdr:ext cx="762000" cy="259045"/>
    <xdr:sp macro="" textlink="">
      <xdr:nvSpPr>
        <xdr:cNvPr id="224" name="テキスト ボックス 223"/>
        <xdr:cNvSpPr txBox="1"/>
      </xdr:nvSpPr>
      <xdr:spPr>
        <a:xfrm>
          <a:off x="1066800" y="1376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mn-ea"/>
              <a:ea typeface="+mn-ea"/>
            </a:rPr>
            <a:t>　２年間の時限措置として行われた</a:t>
          </a:r>
          <a:r>
            <a:rPr lang="ja-JP" altLang="en-US" sz="1300">
              <a:solidFill>
                <a:schemeClr val="dk1"/>
              </a:solidFill>
              <a:effectLst/>
              <a:latin typeface="+mn-ea"/>
              <a:ea typeface="+mn-ea"/>
              <a:cs typeface="+mn-cs"/>
            </a:rPr>
            <a:t>国家公務員の</a:t>
          </a:r>
          <a:r>
            <a:rPr lang="ja-JP" altLang="ja-JP" sz="1300">
              <a:solidFill>
                <a:schemeClr val="dk1"/>
              </a:solidFill>
              <a:effectLst/>
              <a:latin typeface="+mn-ea"/>
              <a:ea typeface="+mn-ea"/>
              <a:cs typeface="+mn-cs"/>
            </a:rPr>
            <a:t>給与減額</a:t>
          </a:r>
          <a:r>
            <a:rPr lang="ja-JP" altLang="en-US" sz="1300">
              <a:solidFill>
                <a:schemeClr val="dk1"/>
              </a:solidFill>
              <a:effectLst/>
              <a:latin typeface="+mn-ea"/>
              <a:ea typeface="+mn-ea"/>
              <a:cs typeface="+mn-cs"/>
            </a:rPr>
            <a:t>（平均</a:t>
          </a:r>
          <a:r>
            <a:rPr lang="en-US" altLang="ja-JP" sz="1300">
              <a:solidFill>
                <a:schemeClr val="dk1"/>
              </a:solidFill>
              <a:effectLst/>
              <a:latin typeface="+mn-ea"/>
              <a:ea typeface="+mn-ea"/>
              <a:cs typeface="+mn-cs"/>
            </a:rPr>
            <a:t>7.8</a:t>
          </a:r>
          <a:r>
            <a:rPr lang="ja-JP" altLang="en-US" sz="1300">
              <a:solidFill>
                <a:schemeClr val="dk1"/>
              </a:solidFill>
              <a:effectLst/>
              <a:latin typeface="+mn-ea"/>
              <a:ea typeface="+mn-ea"/>
              <a:cs typeface="+mn-cs"/>
            </a:rPr>
            <a:t>％）が平成</a:t>
          </a:r>
          <a:r>
            <a:rPr lang="en-US" altLang="ja-JP" sz="1300">
              <a:solidFill>
                <a:schemeClr val="dk1"/>
              </a:solidFill>
              <a:effectLst/>
              <a:latin typeface="+mn-ea"/>
              <a:ea typeface="+mn-ea"/>
              <a:cs typeface="+mn-cs"/>
            </a:rPr>
            <a:t>25</a:t>
          </a:r>
          <a:r>
            <a:rPr lang="ja-JP" altLang="en-US" sz="1300">
              <a:solidFill>
                <a:schemeClr val="dk1"/>
              </a:solidFill>
              <a:effectLst/>
              <a:latin typeface="+mn-ea"/>
              <a:ea typeface="+mn-ea"/>
              <a:cs typeface="+mn-cs"/>
            </a:rPr>
            <a:t>年度で終了したことに伴い、本町のラスパイレス指数が大幅に減少しました。</a:t>
          </a:r>
        </a:p>
        <a:p>
          <a:pPr rtl="0"/>
          <a:r>
            <a:rPr lang="ja-JP" altLang="en-US" sz="1300">
              <a:solidFill>
                <a:schemeClr val="dk1"/>
              </a:solidFill>
              <a:effectLst/>
              <a:latin typeface="+mn-ea"/>
              <a:ea typeface="+mn-ea"/>
              <a:cs typeface="+mn-cs"/>
            </a:rPr>
            <a:t>　当該減額措置がなかった場合の昨年の指数は</a:t>
          </a:r>
          <a:r>
            <a:rPr lang="en-US" altLang="ja-JP" sz="1300">
              <a:solidFill>
                <a:schemeClr val="dk1"/>
              </a:solidFill>
              <a:effectLst/>
              <a:latin typeface="+mn-ea"/>
              <a:ea typeface="+mn-ea"/>
              <a:cs typeface="+mn-cs"/>
            </a:rPr>
            <a:t>95.3</a:t>
          </a:r>
          <a:r>
            <a:rPr lang="ja-JP" altLang="en-US" sz="1300">
              <a:solidFill>
                <a:schemeClr val="dk1"/>
              </a:solidFill>
              <a:effectLst/>
              <a:latin typeface="+mn-ea"/>
              <a:ea typeface="+mn-ea"/>
              <a:cs typeface="+mn-cs"/>
            </a:rPr>
            <a:t>で、昨年より</a:t>
          </a:r>
          <a:r>
            <a:rPr lang="en-US" altLang="ja-JP" sz="1300">
              <a:solidFill>
                <a:schemeClr val="dk1"/>
              </a:solidFill>
              <a:effectLst/>
              <a:latin typeface="+mn-ea"/>
              <a:ea typeface="+mn-ea"/>
              <a:cs typeface="+mn-cs"/>
            </a:rPr>
            <a:t>0.9</a:t>
          </a:r>
          <a:r>
            <a:rPr lang="ja-JP" altLang="en-US" sz="1300">
              <a:solidFill>
                <a:schemeClr val="dk1"/>
              </a:solidFill>
              <a:effectLst/>
              <a:latin typeface="+mn-ea"/>
              <a:ea typeface="+mn-ea"/>
              <a:cs typeface="+mn-cs"/>
            </a:rPr>
            <a:t>ポイント下がっています。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89</xdr:row>
      <xdr:rowOff>13546</xdr:rowOff>
    </xdr:to>
    <xdr:cxnSp macro="">
      <xdr:nvCxnSpPr>
        <xdr:cNvPr id="258" name="直線コネクタ 257"/>
        <xdr:cNvCxnSpPr/>
      </xdr:nvCxnSpPr>
      <xdr:spPr>
        <a:xfrm flipV="1">
          <a:off x="16179800" y="14556739"/>
          <a:ext cx="8382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136737</xdr:rowOff>
    </xdr:from>
    <xdr:to>
      <xdr:col>23</xdr:col>
      <xdr:colOff>406400</xdr:colOff>
      <xdr:row>89</xdr:row>
      <xdr:rowOff>13546</xdr:rowOff>
    </xdr:to>
    <xdr:cxnSp macro="">
      <xdr:nvCxnSpPr>
        <xdr:cNvPr id="261" name="直線コネクタ 260"/>
        <xdr:cNvCxnSpPr/>
      </xdr:nvCxnSpPr>
      <xdr:spPr>
        <a:xfrm>
          <a:off x="15290800" y="1522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136737</xdr:rowOff>
    </xdr:to>
    <xdr:cxnSp macro="">
      <xdr:nvCxnSpPr>
        <xdr:cNvPr id="264" name="直線コネクタ 263"/>
        <xdr:cNvCxnSpPr/>
      </xdr:nvCxnSpPr>
      <xdr:spPr>
        <a:xfrm>
          <a:off x="14401800" y="14532611"/>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130811</xdr:rowOff>
    </xdr:to>
    <xdr:cxnSp macro="">
      <xdr:nvCxnSpPr>
        <xdr:cNvPr id="267" name="直線コネクタ 266"/>
        <xdr:cNvCxnSpPr/>
      </xdr:nvCxnSpPr>
      <xdr:spPr>
        <a:xfrm>
          <a:off x="13512800" y="14444134"/>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7" name="円/楕円 276"/>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8"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81" name="円/楕円 280"/>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82" name="テキスト ボックス 281"/>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3" name="円/楕円 282"/>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4" name="テキスト ボックス 283"/>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5" name="円/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12.68</a:t>
          </a:r>
          <a:r>
            <a:rPr kumimoji="1" lang="ja-JP" altLang="en-US" sz="1300">
              <a:latin typeface="ＭＳ Ｐゴシック"/>
            </a:rPr>
            <a:t>人と、ほぼ横ばいで推移しています。</a:t>
          </a:r>
          <a:endParaRPr kumimoji="1" lang="en-US" altLang="ja-JP" sz="1300">
            <a:latin typeface="ＭＳ Ｐゴシック"/>
          </a:endParaRPr>
        </a:p>
        <a:p>
          <a:r>
            <a:rPr kumimoji="1" lang="ja-JP" altLang="en-US" sz="1300">
              <a:latin typeface="ＭＳ Ｐゴシック"/>
            </a:rPr>
            <a:t>　職員数は年々減少しているものの、人口減少の影響が大きく大幅な数値改善は望めない状況にあります。</a:t>
          </a:r>
          <a:endParaRPr kumimoji="1" lang="en-US" altLang="ja-JP" sz="1300">
            <a:latin typeface="ＭＳ Ｐゴシック"/>
          </a:endParaRPr>
        </a:p>
        <a:p>
          <a:r>
            <a:rPr kumimoji="1" lang="ja-JP" altLang="en-US" sz="1300">
              <a:latin typeface="ＭＳ Ｐゴシック"/>
            </a:rPr>
            <a:t>　一方で行政サービスは年々拡充傾向にあるため、今後も機構改革や事務事業の見直しにより効率的なサービスの提供に努めることとしています。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43301</xdr:rowOff>
    </xdr:from>
    <xdr:to>
      <xdr:col>24</xdr:col>
      <xdr:colOff>558800</xdr:colOff>
      <xdr:row>62</xdr:row>
      <xdr:rowOff>70878</xdr:rowOff>
    </xdr:to>
    <xdr:cxnSp macro="">
      <xdr:nvCxnSpPr>
        <xdr:cNvPr id="323" name="直線コネクタ 322"/>
        <xdr:cNvCxnSpPr/>
      </xdr:nvCxnSpPr>
      <xdr:spPr>
        <a:xfrm>
          <a:off x="16179800" y="1067320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43301</xdr:rowOff>
    </xdr:from>
    <xdr:to>
      <xdr:col>23</xdr:col>
      <xdr:colOff>406400</xdr:colOff>
      <xdr:row>62</xdr:row>
      <xdr:rowOff>60537</xdr:rowOff>
    </xdr:to>
    <xdr:cxnSp macro="">
      <xdr:nvCxnSpPr>
        <xdr:cNvPr id="326" name="直線コネクタ 325"/>
        <xdr:cNvCxnSpPr/>
      </xdr:nvCxnSpPr>
      <xdr:spPr>
        <a:xfrm flipV="1">
          <a:off x="15290800" y="106732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27215</xdr:rowOff>
    </xdr:from>
    <xdr:to>
      <xdr:col>22</xdr:col>
      <xdr:colOff>203200</xdr:colOff>
      <xdr:row>62</xdr:row>
      <xdr:rowOff>60537</xdr:rowOff>
    </xdr:to>
    <xdr:cxnSp macro="">
      <xdr:nvCxnSpPr>
        <xdr:cNvPr id="329" name="直線コネクタ 328"/>
        <xdr:cNvCxnSpPr/>
      </xdr:nvCxnSpPr>
      <xdr:spPr>
        <a:xfrm>
          <a:off x="14401800" y="1065711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27215</xdr:rowOff>
    </xdr:from>
    <xdr:to>
      <xdr:col>21</xdr:col>
      <xdr:colOff>0</xdr:colOff>
      <xdr:row>62</xdr:row>
      <xdr:rowOff>28363</xdr:rowOff>
    </xdr:to>
    <xdr:cxnSp macro="">
      <xdr:nvCxnSpPr>
        <xdr:cNvPr id="332" name="直線コネクタ 331"/>
        <xdr:cNvCxnSpPr/>
      </xdr:nvCxnSpPr>
      <xdr:spPr>
        <a:xfrm flipV="1">
          <a:off x="13512800" y="1065711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20078</xdr:rowOff>
    </xdr:from>
    <xdr:to>
      <xdr:col>24</xdr:col>
      <xdr:colOff>609600</xdr:colOff>
      <xdr:row>62</xdr:row>
      <xdr:rowOff>121678</xdr:rowOff>
    </xdr:to>
    <xdr:sp macro="" textlink="">
      <xdr:nvSpPr>
        <xdr:cNvPr id="342" name="円/楕円 341"/>
        <xdr:cNvSpPr/>
      </xdr:nvSpPr>
      <xdr:spPr>
        <a:xfrm>
          <a:off x="169672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163605</xdr:rowOff>
    </xdr:from>
    <xdr:ext cx="762000" cy="259045"/>
    <xdr:sp macro="" textlink="">
      <xdr:nvSpPr>
        <xdr:cNvPr id="343" name="定員管理の状況該当値テキスト"/>
        <xdr:cNvSpPr txBox="1"/>
      </xdr:nvSpPr>
      <xdr:spPr>
        <a:xfrm>
          <a:off x="17106900" y="1062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163951</xdr:rowOff>
    </xdr:from>
    <xdr:to>
      <xdr:col>23</xdr:col>
      <xdr:colOff>457200</xdr:colOff>
      <xdr:row>62</xdr:row>
      <xdr:rowOff>94101</xdr:rowOff>
    </xdr:to>
    <xdr:sp macro="" textlink="">
      <xdr:nvSpPr>
        <xdr:cNvPr id="344" name="円/楕円 343"/>
        <xdr:cNvSpPr/>
      </xdr:nvSpPr>
      <xdr:spPr>
        <a:xfrm>
          <a:off x="16129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78878</xdr:rowOff>
    </xdr:from>
    <xdr:ext cx="736600" cy="259045"/>
    <xdr:sp macro="" textlink="">
      <xdr:nvSpPr>
        <xdr:cNvPr id="345" name="テキスト ボックス 344"/>
        <xdr:cNvSpPr txBox="1"/>
      </xdr:nvSpPr>
      <xdr:spPr>
        <a:xfrm>
          <a:off x="15798800" y="1070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6" name="円/楕円 345"/>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7" name="テキスト ボックス 346"/>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147865</xdr:rowOff>
    </xdr:from>
    <xdr:to>
      <xdr:col>21</xdr:col>
      <xdr:colOff>50800</xdr:colOff>
      <xdr:row>62</xdr:row>
      <xdr:rowOff>78015</xdr:rowOff>
    </xdr:to>
    <xdr:sp macro="" textlink="">
      <xdr:nvSpPr>
        <xdr:cNvPr id="348" name="円/楕円 347"/>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49" name="テキスト ボックス 348"/>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149013</xdr:rowOff>
    </xdr:from>
    <xdr:to>
      <xdr:col>19</xdr:col>
      <xdr:colOff>533400</xdr:colOff>
      <xdr:row>62</xdr:row>
      <xdr:rowOff>79163</xdr:rowOff>
    </xdr:to>
    <xdr:sp macro="" textlink="">
      <xdr:nvSpPr>
        <xdr:cNvPr id="350" name="円/楕円 349"/>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63940</xdr:rowOff>
    </xdr:from>
    <xdr:ext cx="762000" cy="259045"/>
    <xdr:sp macro="" textlink="">
      <xdr:nvSpPr>
        <xdr:cNvPr id="351" name="テキスト ボックス 35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過去の大型事業債が順次返済終了となるほか、特別会計（下水道事業会計、集落排水処理事業会計）への繰出金（純元利償還金）も年々減少傾向にあるなど、数値は年々改善傾向にあります。</a:t>
          </a:r>
          <a:endParaRPr kumimoji="1" lang="en-US" altLang="ja-JP" sz="1300">
            <a:latin typeface="ＭＳ Ｐゴシック"/>
          </a:endParaRPr>
        </a:p>
        <a:p>
          <a:r>
            <a:rPr kumimoji="1" lang="ja-JP" altLang="en-US" sz="1300">
              <a:latin typeface="ＭＳ Ｐゴシック"/>
            </a:rPr>
            <a:t>　今後も大型事業が控えていますが、交付税措置の手厚い起債を活用するなど、実質負担の小さい事業実施に努めていきます。</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33444</xdr:rowOff>
    </xdr:to>
    <xdr:cxnSp macro="">
      <xdr:nvCxnSpPr>
        <xdr:cNvPr id="385" name="直線コネクタ 384"/>
        <xdr:cNvCxnSpPr/>
      </xdr:nvCxnSpPr>
      <xdr:spPr>
        <a:xfrm flipV="1">
          <a:off x="16179800" y="7161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43</xdr:row>
      <xdr:rowOff>30904</xdr:rowOff>
    </xdr:to>
    <xdr:cxnSp macro="">
      <xdr:nvCxnSpPr>
        <xdr:cNvPr id="388" name="直線コネクタ 387"/>
        <xdr:cNvCxnSpPr/>
      </xdr:nvCxnSpPr>
      <xdr:spPr>
        <a:xfrm flipV="1">
          <a:off x="15290800" y="72343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44</xdr:row>
      <xdr:rowOff>12277</xdr:rowOff>
    </xdr:to>
    <xdr:cxnSp macro="">
      <xdr:nvCxnSpPr>
        <xdr:cNvPr id="391" name="直線コネクタ 390"/>
        <xdr:cNvCxnSpPr/>
      </xdr:nvCxnSpPr>
      <xdr:spPr>
        <a:xfrm flipV="1">
          <a:off x="14401800" y="74032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45</xdr:row>
      <xdr:rowOff>9737</xdr:rowOff>
    </xdr:to>
    <xdr:cxnSp macro="">
      <xdr:nvCxnSpPr>
        <xdr:cNvPr id="394" name="直線コネクタ 393"/>
        <xdr:cNvCxnSpPr/>
      </xdr:nvCxnSpPr>
      <xdr:spPr>
        <a:xfrm flipV="1">
          <a:off x="13512800" y="75560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4" name="円/楕円 403"/>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5"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406" name="円/楕円 405"/>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407" name="テキスト ボックス 406"/>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8" name="円/楕円 407"/>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9" name="テキスト ボックス 408"/>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10" name="円/楕円 409"/>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11" name="テキスト ボックス 410"/>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130387</xdr:rowOff>
    </xdr:from>
    <xdr:to>
      <xdr:col>19</xdr:col>
      <xdr:colOff>533400</xdr:colOff>
      <xdr:row>45</xdr:row>
      <xdr:rowOff>60537</xdr:rowOff>
    </xdr:to>
    <xdr:sp macro="" textlink="">
      <xdr:nvSpPr>
        <xdr:cNvPr id="412" name="円/楕円 411"/>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45314</xdr:rowOff>
    </xdr:from>
    <xdr:ext cx="762000" cy="259045"/>
    <xdr:sp macro="" textlink="">
      <xdr:nvSpPr>
        <xdr:cNvPr id="413" name="テキスト ボックス 412"/>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による将来負担比率では、広域連合が実施した起債事業により後年度の負担額が増加したものの、職員数の減少等で退職手当負担見込額が減少となったことや、財政調整基金や減債基金への積み立て（貯金）により、将来負担を上回る財源が確保される見込みとなりまし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32300</xdr:rowOff>
    </xdr:from>
    <xdr:to>
      <xdr:col>23</xdr:col>
      <xdr:colOff>406400</xdr:colOff>
      <xdr:row>14</xdr:row>
      <xdr:rowOff>37126</xdr:rowOff>
    </xdr:to>
    <xdr:cxnSp macro="">
      <xdr:nvCxnSpPr>
        <xdr:cNvPr id="447" name="直線コネクタ 446"/>
        <xdr:cNvCxnSpPr/>
      </xdr:nvCxnSpPr>
      <xdr:spPr>
        <a:xfrm flipV="1">
          <a:off x="15290800" y="2432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37126</xdr:rowOff>
    </xdr:from>
    <xdr:to>
      <xdr:col>22</xdr:col>
      <xdr:colOff>203200</xdr:colOff>
      <xdr:row>15</xdr:row>
      <xdr:rowOff>90085</xdr:rowOff>
    </xdr:to>
    <xdr:cxnSp macro="">
      <xdr:nvCxnSpPr>
        <xdr:cNvPr id="450" name="直線コネクタ 449"/>
        <xdr:cNvCxnSpPr/>
      </xdr:nvCxnSpPr>
      <xdr:spPr>
        <a:xfrm flipV="1">
          <a:off x="14401800" y="2437426"/>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90085</xdr:rowOff>
    </xdr:from>
    <xdr:to>
      <xdr:col>21</xdr:col>
      <xdr:colOff>0</xdr:colOff>
      <xdr:row>16</xdr:row>
      <xdr:rowOff>118110</xdr:rowOff>
    </xdr:to>
    <xdr:cxnSp macro="">
      <xdr:nvCxnSpPr>
        <xdr:cNvPr id="453" name="直線コネクタ 452"/>
        <xdr:cNvCxnSpPr/>
      </xdr:nvCxnSpPr>
      <xdr:spPr>
        <a:xfrm flipV="1">
          <a:off x="13512800" y="2661835"/>
          <a:ext cx="889000" cy="1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6" name="フローチャート : 判断 455"/>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7" name="テキスト ボックス 456"/>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8" name="フローチャート : 判断 457"/>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9" name="テキスト ボックス 458"/>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152950</xdr:rowOff>
    </xdr:from>
    <xdr:to>
      <xdr:col>23</xdr:col>
      <xdr:colOff>457200</xdr:colOff>
      <xdr:row>14</xdr:row>
      <xdr:rowOff>83100</xdr:rowOff>
    </xdr:to>
    <xdr:sp macro="" textlink="">
      <xdr:nvSpPr>
        <xdr:cNvPr id="465" name="円/楕円 464"/>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93277</xdr:rowOff>
    </xdr:from>
    <xdr:ext cx="736600" cy="259045"/>
    <xdr:sp macro="" textlink="">
      <xdr:nvSpPr>
        <xdr:cNvPr id="466" name="テキスト ボックス 465"/>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157776</xdr:rowOff>
    </xdr:from>
    <xdr:to>
      <xdr:col>22</xdr:col>
      <xdr:colOff>254000</xdr:colOff>
      <xdr:row>14</xdr:row>
      <xdr:rowOff>87926</xdr:rowOff>
    </xdr:to>
    <xdr:sp macro="" textlink="">
      <xdr:nvSpPr>
        <xdr:cNvPr id="467" name="円/楕円 466"/>
        <xdr:cNvSpPr/>
      </xdr:nvSpPr>
      <xdr:spPr>
        <a:xfrm>
          <a:off x="15240000" y="23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98103</xdr:rowOff>
    </xdr:from>
    <xdr:ext cx="762000" cy="259045"/>
    <xdr:sp macro="" textlink="">
      <xdr:nvSpPr>
        <xdr:cNvPr id="468" name="テキスト ボックス 467"/>
        <xdr:cNvSpPr txBox="1"/>
      </xdr:nvSpPr>
      <xdr:spPr>
        <a:xfrm>
          <a:off x="14909800" y="21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39285</xdr:rowOff>
    </xdr:from>
    <xdr:to>
      <xdr:col>21</xdr:col>
      <xdr:colOff>50800</xdr:colOff>
      <xdr:row>15</xdr:row>
      <xdr:rowOff>140885</xdr:rowOff>
    </xdr:to>
    <xdr:sp macro="" textlink="">
      <xdr:nvSpPr>
        <xdr:cNvPr id="469" name="円/楕円 468"/>
        <xdr:cNvSpPr/>
      </xdr:nvSpPr>
      <xdr:spPr>
        <a:xfrm>
          <a:off x="14351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151062</xdr:rowOff>
    </xdr:from>
    <xdr:ext cx="762000" cy="259045"/>
    <xdr:sp macro="" textlink="">
      <xdr:nvSpPr>
        <xdr:cNvPr id="470" name="テキスト ボックス 469"/>
        <xdr:cNvSpPr txBox="1"/>
      </xdr:nvSpPr>
      <xdr:spPr>
        <a:xfrm>
          <a:off x="14020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67310</xdr:rowOff>
    </xdr:from>
    <xdr:to>
      <xdr:col>19</xdr:col>
      <xdr:colOff>533400</xdr:colOff>
      <xdr:row>16</xdr:row>
      <xdr:rowOff>168910</xdr:rowOff>
    </xdr:to>
    <xdr:sp macro="" textlink="">
      <xdr:nvSpPr>
        <xdr:cNvPr id="471" name="円/楕円 470"/>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7637</xdr:rowOff>
    </xdr:from>
    <xdr:ext cx="762000" cy="259045"/>
    <xdr:sp macro="" textlink="">
      <xdr:nvSpPr>
        <xdr:cNvPr id="472" name="テキスト ボックス 47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7,020
6,968
233.46
4,582,275
4,552,429
1,953
2,948,285
4,080,908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職員数の減や共済組合負担金の減により、昨年度を</a:t>
          </a:r>
          <a:r>
            <a:rPr kumimoji="1" lang="en-US" altLang="ja-JP" sz="1300">
              <a:latin typeface="ＭＳ Ｐゴシック"/>
            </a:rPr>
            <a:t>0.6</a:t>
          </a:r>
          <a:r>
            <a:rPr kumimoji="1" lang="ja-JP" altLang="en-US" sz="1300">
              <a:latin typeface="ＭＳ Ｐゴシック"/>
            </a:rPr>
            <a:t>ポイント下回る結果となりました。</a:t>
          </a:r>
          <a:endParaRPr kumimoji="1" lang="en-US" altLang="ja-JP" sz="1300">
            <a:latin typeface="ＭＳ Ｐゴシック"/>
          </a:endParaRPr>
        </a:p>
        <a:p>
          <a:r>
            <a:rPr kumimoji="1" lang="ja-JP" altLang="en-US" sz="1300">
              <a:latin typeface="ＭＳ Ｐゴシック"/>
            </a:rPr>
            <a:t>　職員数の減には限りがあり大幅な減員（数値改善）は期待できませんが、機構改革や職員の適正配置などで効率的な行政サービスの提供に努めていく必要があります。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112304</xdr:rowOff>
    </xdr:from>
    <xdr:to>
      <xdr:col>7</xdr:col>
      <xdr:colOff>15875</xdr:colOff>
      <xdr:row>37</xdr:row>
      <xdr:rowOff>131899</xdr:rowOff>
    </xdr:to>
    <xdr:cxnSp macro="">
      <xdr:nvCxnSpPr>
        <xdr:cNvPr id="66" name="直線コネクタ 65"/>
        <xdr:cNvCxnSpPr/>
      </xdr:nvCxnSpPr>
      <xdr:spPr>
        <a:xfrm flipV="1">
          <a:off x="3987800" y="64559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131899</xdr:rowOff>
    </xdr:from>
    <xdr:to>
      <xdr:col>5</xdr:col>
      <xdr:colOff>549275</xdr:colOff>
      <xdr:row>37</xdr:row>
      <xdr:rowOff>144961</xdr:rowOff>
    </xdr:to>
    <xdr:cxnSp macro="">
      <xdr:nvCxnSpPr>
        <xdr:cNvPr id="69" name="直線コネクタ 68"/>
        <xdr:cNvCxnSpPr/>
      </xdr:nvCxnSpPr>
      <xdr:spPr>
        <a:xfrm flipV="1">
          <a:off x="3098800" y="64755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112304</xdr:rowOff>
    </xdr:from>
    <xdr:to>
      <xdr:col>4</xdr:col>
      <xdr:colOff>346075</xdr:colOff>
      <xdr:row>37</xdr:row>
      <xdr:rowOff>144961</xdr:rowOff>
    </xdr:to>
    <xdr:cxnSp macro="">
      <xdr:nvCxnSpPr>
        <xdr:cNvPr id="72" name="直線コネクタ 71"/>
        <xdr:cNvCxnSpPr/>
      </xdr:nvCxnSpPr>
      <xdr:spPr>
        <a:xfrm>
          <a:off x="2209800" y="64559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112304</xdr:rowOff>
    </xdr:from>
    <xdr:to>
      <xdr:col>3</xdr:col>
      <xdr:colOff>142875</xdr:colOff>
      <xdr:row>37</xdr:row>
      <xdr:rowOff>122101</xdr:rowOff>
    </xdr:to>
    <xdr:cxnSp macro="">
      <xdr:nvCxnSpPr>
        <xdr:cNvPr id="75" name="直線コネクタ 74"/>
        <xdr:cNvCxnSpPr/>
      </xdr:nvCxnSpPr>
      <xdr:spPr>
        <a:xfrm flipV="1">
          <a:off x="1320800" y="64559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61504</xdr:rowOff>
    </xdr:from>
    <xdr:to>
      <xdr:col>7</xdr:col>
      <xdr:colOff>66675</xdr:colOff>
      <xdr:row>37</xdr:row>
      <xdr:rowOff>163105</xdr:rowOff>
    </xdr:to>
    <xdr:sp macro="" textlink="">
      <xdr:nvSpPr>
        <xdr:cNvPr id="85" name="円/楕円 84"/>
        <xdr:cNvSpPr/>
      </xdr:nvSpPr>
      <xdr:spPr>
        <a:xfrm>
          <a:off x="47752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33581</xdr:rowOff>
    </xdr:from>
    <xdr:ext cx="762000" cy="259045"/>
    <xdr:sp macro="" textlink="">
      <xdr:nvSpPr>
        <xdr:cNvPr id="86" name="人件費該当値テキスト"/>
        <xdr:cNvSpPr txBox="1"/>
      </xdr:nvSpPr>
      <xdr:spPr>
        <a:xfrm>
          <a:off x="49149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81099</xdr:rowOff>
    </xdr:from>
    <xdr:to>
      <xdr:col>5</xdr:col>
      <xdr:colOff>600075</xdr:colOff>
      <xdr:row>38</xdr:row>
      <xdr:rowOff>11249</xdr:rowOff>
    </xdr:to>
    <xdr:sp macro="" textlink="">
      <xdr:nvSpPr>
        <xdr:cNvPr id="87" name="円/楕円 86"/>
        <xdr:cNvSpPr/>
      </xdr:nvSpPr>
      <xdr:spPr>
        <a:xfrm>
          <a:off x="3937000" y="64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167476</xdr:rowOff>
    </xdr:from>
    <xdr:ext cx="736600" cy="259045"/>
    <xdr:sp macro="" textlink="">
      <xdr:nvSpPr>
        <xdr:cNvPr id="88" name="テキスト ボックス 87"/>
        <xdr:cNvSpPr txBox="1"/>
      </xdr:nvSpPr>
      <xdr:spPr>
        <a:xfrm>
          <a:off x="3606800" y="651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94161</xdr:rowOff>
    </xdr:from>
    <xdr:to>
      <xdr:col>4</xdr:col>
      <xdr:colOff>396875</xdr:colOff>
      <xdr:row>38</xdr:row>
      <xdr:rowOff>24312</xdr:rowOff>
    </xdr:to>
    <xdr:sp macro="" textlink="">
      <xdr:nvSpPr>
        <xdr:cNvPr id="89" name="円/楕円 88"/>
        <xdr:cNvSpPr/>
      </xdr:nvSpPr>
      <xdr:spPr>
        <a:xfrm>
          <a:off x="3048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9089</xdr:rowOff>
    </xdr:from>
    <xdr:ext cx="762000" cy="259045"/>
    <xdr:sp macro="" textlink="">
      <xdr:nvSpPr>
        <xdr:cNvPr id="90" name="テキスト ボックス 89"/>
        <xdr:cNvSpPr txBox="1"/>
      </xdr:nvSpPr>
      <xdr:spPr>
        <a:xfrm>
          <a:off x="27178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61504</xdr:rowOff>
    </xdr:from>
    <xdr:to>
      <xdr:col>3</xdr:col>
      <xdr:colOff>193675</xdr:colOff>
      <xdr:row>37</xdr:row>
      <xdr:rowOff>163105</xdr:rowOff>
    </xdr:to>
    <xdr:sp macro="" textlink="">
      <xdr:nvSpPr>
        <xdr:cNvPr id="91" name="円/楕円 90"/>
        <xdr:cNvSpPr/>
      </xdr:nvSpPr>
      <xdr:spPr>
        <a:xfrm>
          <a:off x="2159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147881</xdr:rowOff>
    </xdr:from>
    <xdr:ext cx="762000" cy="259045"/>
    <xdr:sp macro="" textlink="">
      <xdr:nvSpPr>
        <xdr:cNvPr id="92" name="テキスト ボックス 91"/>
        <xdr:cNvSpPr txBox="1"/>
      </xdr:nvSpPr>
      <xdr:spPr>
        <a:xfrm>
          <a:off x="18288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71301</xdr:rowOff>
    </xdr:from>
    <xdr:to>
      <xdr:col>1</xdr:col>
      <xdr:colOff>676275</xdr:colOff>
      <xdr:row>38</xdr:row>
      <xdr:rowOff>1451</xdr:rowOff>
    </xdr:to>
    <xdr:sp macro="" textlink="">
      <xdr:nvSpPr>
        <xdr:cNvPr id="93" name="円/楕円 92"/>
        <xdr:cNvSpPr/>
      </xdr:nvSpPr>
      <xdr:spPr>
        <a:xfrm>
          <a:off x="1270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157678</xdr:rowOff>
    </xdr:from>
    <xdr:ext cx="762000" cy="259045"/>
    <xdr:sp macro="" textlink="">
      <xdr:nvSpPr>
        <xdr:cNvPr id="94" name="テキスト ボックス 93"/>
        <xdr:cNvSpPr txBox="1"/>
      </xdr:nvSpPr>
      <xdr:spPr>
        <a:xfrm>
          <a:off x="939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類似団体、県平均を下回っているものの、昨年度から</a:t>
          </a:r>
          <a:r>
            <a:rPr kumimoji="1" lang="en-US" altLang="ja-JP" sz="1300">
              <a:latin typeface="ＭＳ Ｐゴシック"/>
            </a:rPr>
            <a:t>1.4</a:t>
          </a:r>
          <a:r>
            <a:rPr kumimoji="1" lang="ja-JP" altLang="en-US" sz="1300">
              <a:latin typeface="ＭＳ Ｐゴシック"/>
            </a:rPr>
            <a:t>ポイント増加しています。</a:t>
          </a:r>
          <a:endParaRPr kumimoji="1" lang="en-US" altLang="ja-JP" sz="1300">
            <a:latin typeface="ＭＳ Ｐゴシック"/>
          </a:endParaRPr>
        </a:p>
        <a:p>
          <a:r>
            <a:rPr kumimoji="1" lang="ja-JP" altLang="en-US" sz="1300">
              <a:latin typeface="ＭＳ Ｐゴシック"/>
            </a:rPr>
            <a:t>　要因として、施設機能の有効活用を図るため指定管理者制度を拡充（委託料の増）したことや、対象児童等の増加などから特別支援教育費が増加したことが挙げられます。</a:t>
          </a:r>
          <a:endParaRPr kumimoji="1" lang="en-US" altLang="ja-JP" sz="1300">
            <a:latin typeface="ＭＳ Ｐゴシック"/>
          </a:endParaRPr>
        </a:p>
        <a:p>
          <a:r>
            <a:rPr kumimoji="1" lang="ja-JP" altLang="en-US" sz="1300">
              <a:latin typeface="ＭＳ Ｐゴシック"/>
            </a:rPr>
            <a:t>　町では引き続き事務事業の見直しなどにより、効率的な行背サービスの提供に努めることとしています。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15</xdr:row>
      <xdr:rowOff>24130</xdr:rowOff>
    </xdr:to>
    <xdr:cxnSp macro="">
      <xdr:nvCxnSpPr>
        <xdr:cNvPr id="127" name="直線コネクタ 126"/>
        <xdr:cNvCxnSpPr/>
      </xdr:nvCxnSpPr>
      <xdr:spPr>
        <a:xfrm>
          <a:off x="15671800" y="2489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88900</xdr:rowOff>
    </xdr:to>
    <xdr:cxnSp macro="">
      <xdr:nvCxnSpPr>
        <xdr:cNvPr id="130" name="直線コネクタ 129"/>
        <xdr:cNvCxnSpPr/>
      </xdr:nvCxnSpPr>
      <xdr:spPr>
        <a:xfrm>
          <a:off x="14782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81280</xdr:rowOff>
    </xdr:to>
    <xdr:cxnSp macro="">
      <xdr:nvCxnSpPr>
        <xdr:cNvPr id="133" name="直線コネクタ 132"/>
        <xdr:cNvCxnSpPr/>
      </xdr:nvCxnSpPr>
      <xdr:spPr>
        <a:xfrm>
          <a:off x="13893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73660</xdr:rowOff>
    </xdr:to>
    <xdr:cxnSp macro="">
      <xdr:nvCxnSpPr>
        <xdr:cNvPr id="136" name="直線コネクタ 135"/>
        <xdr:cNvCxnSpPr/>
      </xdr:nvCxnSpPr>
      <xdr:spPr>
        <a:xfrm>
          <a:off x="13004800" y="247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6" name="円/楕円 145"/>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7"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8" name="円/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50" name="円/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51" name="テキスト ボックス 150"/>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2" name="円/楕円 151"/>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3" name="テキスト ボックス 152"/>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4" name="円/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保育園の統廃合により運営費が減少したことが影響し、昨年度から</a:t>
          </a:r>
          <a:r>
            <a:rPr kumimoji="1" lang="en-US" altLang="ja-JP" sz="1300">
              <a:latin typeface="ＭＳ Ｐゴシック"/>
            </a:rPr>
            <a:t>0.1</a:t>
          </a:r>
          <a:r>
            <a:rPr kumimoji="1" lang="ja-JP" altLang="en-US" sz="1300">
              <a:latin typeface="ＭＳ Ｐゴシック"/>
            </a:rPr>
            <a:t>ポイントの改善となりました。</a:t>
          </a:r>
          <a:endParaRPr kumimoji="1" lang="en-US" altLang="ja-JP" sz="1300">
            <a:latin typeface="ＭＳ Ｐゴシック"/>
          </a:endParaRPr>
        </a:p>
        <a:p>
          <a:r>
            <a:rPr kumimoji="1" lang="ja-JP" altLang="en-US" sz="1300">
              <a:latin typeface="ＭＳ Ｐゴシック"/>
            </a:rPr>
            <a:t>　なお障がい者福祉や社会福祉などの社会保障費（扶助費）は年々拡充傾向にあり、必要不可欠なサービスとなっているため、その財源確保についても検討が必要となっています。</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59</xdr:row>
      <xdr:rowOff>115570</xdr:rowOff>
    </xdr:to>
    <xdr:cxnSp macro="">
      <xdr:nvCxnSpPr>
        <xdr:cNvPr id="186" name="直線コネクタ 185"/>
        <xdr:cNvCxnSpPr/>
      </xdr:nvCxnSpPr>
      <xdr:spPr>
        <a:xfrm flipV="1">
          <a:off x="3987800" y="1020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35560</xdr:rowOff>
    </xdr:from>
    <xdr:to>
      <xdr:col>5</xdr:col>
      <xdr:colOff>549275</xdr:colOff>
      <xdr:row>59</xdr:row>
      <xdr:rowOff>115570</xdr:rowOff>
    </xdr:to>
    <xdr:cxnSp macro="">
      <xdr:nvCxnSpPr>
        <xdr:cNvPr id="189" name="直線コネクタ 188"/>
        <xdr:cNvCxnSpPr/>
      </xdr:nvCxnSpPr>
      <xdr:spPr>
        <a:xfrm>
          <a:off x="3098800" y="99796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35560</xdr:rowOff>
    </xdr:from>
    <xdr:to>
      <xdr:col>4</xdr:col>
      <xdr:colOff>346075</xdr:colOff>
      <xdr:row>58</xdr:row>
      <xdr:rowOff>35560</xdr:rowOff>
    </xdr:to>
    <xdr:cxnSp macro="">
      <xdr:nvCxnSpPr>
        <xdr:cNvPr id="192" name="直線コネクタ 191"/>
        <xdr:cNvCxnSpPr/>
      </xdr:nvCxnSpPr>
      <xdr:spPr>
        <a:xfrm>
          <a:off x="2209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35560</xdr:rowOff>
    </xdr:to>
    <xdr:cxnSp macro="">
      <xdr:nvCxnSpPr>
        <xdr:cNvPr id="195" name="直線コネクタ 194"/>
        <xdr:cNvCxnSpPr/>
      </xdr:nvCxnSpPr>
      <xdr:spPr>
        <a:xfrm>
          <a:off x="1320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41910</xdr:rowOff>
    </xdr:from>
    <xdr:to>
      <xdr:col>7</xdr:col>
      <xdr:colOff>66675</xdr:colOff>
      <xdr:row>59</xdr:row>
      <xdr:rowOff>143510</xdr:rowOff>
    </xdr:to>
    <xdr:sp macro="" textlink="">
      <xdr:nvSpPr>
        <xdr:cNvPr id="205" name="円/楕円 204"/>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13987</xdr:rowOff>
    </xdr:from>
    <xdr:ext cx="762000" cy="259045"/>
    <xdr:sp macro="" textlink="">
      <xdr:nvSpPr>
        <xdr:cNvPr id="206"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64770</xdr:rowOff>
    </xdr:from>
    <xdr:to>
      <xdr:col>5</xdr:col>
      <xdr:colOff>600075</xdr:colOff>
      <xdr:row>59</xdr:row>
      <xdr:rowOff>166370</xdr:rowOff>
    </xdr:to>
    <xdr:sp macro="" textlink="">
      <xdr:nvSpPr>
        <xdr:cNvPr id="207" name="円/楕円 206"/>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151147</xdr:rowOff>
    </xdr:from>
    <xdr:ext cx="736600" cy="259045"/>
    <xdr:sp macro="" textlink="">
      <xdr:nvSpPr>
        <xdr:cNvPr id="208" name="テキスト ボックス 207"/>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156210</xdr:rowOff>
    </xdr:from>
    <xdr:to>
      <xdr:col>4</xdr:col>
      <xdr:colOff>396875</xdr:colOff>
      <xdr:row>58</xdr:row>
      <xdr:rowOff>86360</xdr:rowOff>
    </xdr:to>
    <xdr:sp macro="" textlink="">
      <xdr:nvSpPr>
        <xdr:cNvPr id="209" name="円/楕円 208"/>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71137</xdr:rowOff>
    </xdr:from>
    <xdr:ext cx="762000" cy="259045"/>
    <xdr:sp macro="" textlink="">
      <xdr:nvSpPr>
        <xdr:cNvPr id="210" name="テキスト ボックス 209"/>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156210</xdr:rowOff>
    </xdr:from>
    <xdr:to>
      <xdr:col>3</xdr:col>
      <xdr:colOff>193675</xdr:colOff>
      <xdr:row>58</xdr:row>
      <xdr:rowOff>86360</xdr:rowOff>
    </xdr:to>
    <xdr:sp macro="" textlink="">
      <xdr:nvSpPr>
        <xdr:cNvPr id="211" name="円/楕円 210"/>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71137</xdr:rowOff>
    </xdr:from>
    <xdr:ext cx="762000" cy="259045"/>
    <xdr:sp macro="" textlink="">
      <xdr:nvSpPr>
        <xdr:cNvPr id="212" name="テキスト ボックス 211"/>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その他では維持補修費の減少等から数値の改善が見られています。</a:t>
          </a:r>
          <a:endParaRPr kumimoji="1" lang="en-US" altLang="ja-JP" sz="1300">
            <a:latin typeface="ＭＳ Ｐゴシック"/>
          </a:endParaRPr>
        </a:p>
        <a:p>
          <a:r>
            <a:rPr kumimoji="1" lang="ja-JP" altLang="en-US" sz="1300">
              <a:latin typeface="ＭＳ Ｐゴシック"/>
            </a:rPr>
            <a:t>　町では公共施設の適正管理に向けた計画策定を進めており、修繕箇所の選定や優先度などに基づき効率的な維持管理を進めることとしています。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78994</xdr:rowOff>
    </xdr:to>
    <xdr:cxnSp macro="">
      <xdr:nvCxnSpPr>
        <xdr:cNvPr id="244" name="直線コネクタ 243"/>
        <xdr:cNvCxnSpPr/>
      </xdr:nvCxnSpPr>
      <xdr:spPr>
        <a:xfrm flipV="1">
          <a:off x="15671800" y="9833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78994</xdr:rowOff>
    </xdr:to>
    <xdr:cxnSp macro="">
      <xdr:nvCxnSpPr>
        <xdr:cNvPr id="247" name="直線コネクタ 246"/>
        <xdr:cNvCxnSpPr/>
      </xdr:nvCxnSpPr>
      <xdr:spPr>
        <a:xfrm>
          <a:off x="14782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69850</xdr:rowOff>
    </xdr:to>
    <xdr:cxnSp macro="">
      <xdr:nvCxnSpPr>
        <xdr:cNvPr id="250" name="直線コネクタ 249"/>
        <xdr:cNvCxnSpPr/>
      </xdr:nvCxnSpPr>
      <xdr:spPr>
        <a:xfrm>
          <a:off x="13893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42418</xdr:rowOff>
    </xdr:to>
    <xdr:cxnSp macro="">
      <xdr:nvCxnSpPr>
        <xdr:cNvPr id="253" name="直線コネクタ 252"/>
        <xdr:cNvCxnSpPr/>
      </xdr:nvCxnSpPr>
      <xdr:spPr>
        <a:xfrm>
          <a:off x="13004800" y="9787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63" name="円/楕円 262"/>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64"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5" name="円/楕円 264"/>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6" name="テキスト ボックス 265"/>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7" name="円/楕円 266"/>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8" name="テキスト ボックス 26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69" name="円/楕円 268"/>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70" name="テキスト ボックス 269"/>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1" name="円/楕円 270"/>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2" name="テキスト ボックス 271"/>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0.6</a:t>
          </a:r>
          <a:r>
            <a:rPr kumimoji="1" lang="ja-JP" altLang="en-US" sz="1300">
              <a:latin typeface="ＭＳ Ｐゴシック"/>
            </a:rPr>
            <a:t>ポイントの減少（改善）となっています。</a:t>
          </a:r>
          <a:endParaRPr kumimoji="1" lang="en-US" altLang="ja-JP" sz="1300">
            <a:latin typeface="ＭＳ Ｐゴシック"/>
          </a:endParaRPr>
        </a:p>
        <a:p>
          <a:r>
            <a:rPr kumimoji="1" lang="ja-JP" altLang="en-US" sz="1300">
              <a:latin typeface="ＭＳ Ｐゴシック"/>
            </a:rPr>
            <a:t>　数値の算定には、中部の市町で取り組む広域連合事業費（負担金）の増減が大きく影響するため、その運営の効率化や実施事業の選定などについては引き続き関係団体と協議を進めていきます。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156718</xdr:rowOff>
    </xdr:to>
    <xdr:cxnSp macro="">
      <xdr:nvCxnSpPr>
        <xdr:cNvPr id="302" name="直線コネクタ 301"/>
        <xdr:cNvCxnSpPr/>
      </xdr:nvCxnSpPr>
      <xdr:spPr>
        <a:xfrm flipV="1">
          <a:off x="15671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35</xdr:row>
      <xdr:rowOff>156718</xdr:rowOff>
    </xdr:to>
    <xdr:cxnSp macro="">
      <xdr:nvCxnSpPr>
        <xdr:cNvPr id="305" name="直線コネクタ 304"/>
        <xdr:cNvCxnSpPr/>
      </xdr:nvCxnSpPr>
      <xdr:spPr>
        <a:xfrm>
          <a:off x="14782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81280</xdr:rowOff>
    </xdr:to>
    <xdr:cxnSp macro="">
      <xdr:nvCxnSpPr>
        <xdr:cNvPr id="308" name="直線コネクタ 307"/>
        <xdr:cNvCxnSpPr/>
      </xdr:nvCxnSpPr>
      <xdr:spPr>
        <a:xfrm flipV="1">
          <a:off x="13893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81280</xdr:rowOff>
    </xdr:to>
    <xdr:cxnSp macro="">
      <xdr:nvCxnSpPr>
        <xdr:cNvPr id="311" name="直線コネクタ 310"/>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1" name="円/楕円 320"/>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2"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23" name="円/楕円 322"/>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24" name="テキスト ボックス 323"/>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5" name="円/楕円 324"/>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6" name="テキスト ボックス 325"/>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7" name="円/楕円 326"/>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8" name="テキスト ボックス 327"/>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9" name="円/楕円 328"/>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0" name="テキスト ボックス 329"/>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過去の大型事業債が順次返済終了となるなど、公債費は平成</a:t>
          </a:r>
          <a:r>
            <a:rPr kumimoji="1" lang="en-US" altLang="ja-JP" sz="1300">
              <a:latin typeface="ＭＳ Ｐゴシック"/>
            </a:rPr>
            <a:t>20</a:t>
          </a:r>
          <a:r>
            <a:rPr kumimoji="1" lang="ja-JP" altLang="en-US" sz="1300">
              <a:latin typeface="ＭＳ Ｐゴシック"/>
            </a:rPr>
            <a:t>年度をピークに減少傾向にあります。</a:t>
          </a:r>
          <a:endParaRPr kumimoji="1" lang="en-US" altLang="ja-JP" sz="1300">
            <a:latin typeface="ＭＳ Ｐゴシック"/>
          </a:endParaRPr>
        </a:p>
        <a:p>
          <a:r>
            <a:rPr kumimoji="1" lang="ja-JP" altLang="en-US" sz="1300">
              <a:latin typeface="ＭＳ Ｐゴシック"/>
            </a:rPr>
            <a:t>　今後は過疎計画に基づく地域振興事業や、公共施設の耐震化など大型事業が計画されているため、その償還財源の確保についても併せて検討が必要となっています。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20320</xdr:rowOff>
    </xdr:to>
    <xdr:cxnSp macro="">
      <xdr:nvCxnSpPr>
        <xdr:cNvPr id="362" name="直線コネクタ 361"/>
        <xdr:cNvCxnSpPr/>
      </xdr:nvCxnSpPr>
      <xdr:spPr>
        <a:xfrm>
          <a:off x="3987800" y="13221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66039</xdr:rowOff>
    </xdr:to>
    <xdr:cxnSp macro="">
      <xdr:nvCxnSpPr>
        <xdr:cNvPr id="365" name="直線コネクタ 364"/>
        <xdr:cNvCxnSpPr/>
      </xdr:nvCxnSpPr>
      <xdr:spPr>
        <a:xfrm flipV="1">
          <a:off x="3098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66039</xdr:rowOff>
    </xdr:to>
    <xdr:cxnSp macro="">
      <xdr:nvCxnSpPr>
        <xdr:cNvPr id="368" name="直線コネクタ 367"/>
        <xdr:cNvCxnSpPr/>
      </xdr:nvCxnSpPr>
      <xdr:spPr>
        <a:xfrm>
          <a:off x="2209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78</xdr:row>
      <xdr:rowOff>1270</xdr:rowOff>
    </xdr:to>
    <xdr:cxnSp macro="">
      <xdr:nvCxnSpPr>
        <xdr:cNvPr id="371" name="直線コネクタ 370"/>
        <xdr:cNvCxnSpPr/>
      </xdr:nvCxnSpPr>
      <xdr:spPr>
        <a:xfrm flipV="1">
          <a:off x="1320800" y="132676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1" name="円/楕円 380"/>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113047</xdr:rowOff>
    </xdr:from>
    <xdr:ext cx="762000" cy="259045"/>
    <xdr:sp macro="" textlink="">
      <xdr:nvSpPr>
        <xdr:cNvPr id="382"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3" name="円/楕円 382"/>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84" name="テキスト ボックス 383"/>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5" name="円/楕円 384"/>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6" name="テキスト ボックス 385"/>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7" name="円/楕円 386"/>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8" name="テキスト ボックス 387"/>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121920</xdr:rowOff>
    </xdr:from>
    <xdr:to>
      <xdr:col>1</xdr:col>
      <xdr:colOff>676275</xdr:colOff>
      <xdr:row>78</xdr:row>
      <xdr:rowOff>52070</xdr:rowOff>
    </xdr:to>
    <xdr:sp macro="" textlink="">
      <xdr:nvSpPr>
        <xdr:cNvPr id="389" name="円/楕円 388"/>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36847</xdr:rowOff>
    </xdr:from>
    <xdr:ext cx="762000" cy="259045"/>
    <xdr:sp macro="" textlink="">
      <xdr:nvSpPr>
        <xdr:cNvPr id="390" name="テキスト ボックス 389"/>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公債費以外では昨年度から</a:t>
          </a:r>
          <a:r>
            <a:rPr kumimoji="1" lang="en-US" altLang="ja-JP" sz="1200">
              <a:latin typeface="ＭＳ Ｐゴシック"/>
            </a:rPr>
            <a:t>0.3</a:t>
          </a:r>
          <a:r>
            <a:rPr kumimoji="1" lang="ja-JP" altLang="en-US" sz="1200">
              <a:latin typeface="ＭＳ Ｐゴシック"/>
            </a:rPr>
            <a:t>ポイントの改善となり、要因として人件費（職員数の減）や扶助費（保育園統廃合）の減が影響しています。</a:t>
          </a:r>
          <a:endParaRPr kumimoji="1" lang="en-US" altLang="ja-JP" sz="1200">
            <a:latin typeface="ＭＳ Ｐゴシック"/>
          </a:endParaRPr>
        </a:p>
        <a:p>
          <a:r>
            <a:rPr kumimoji="1" lang="ja-JP" altLang="en-US" sz="1200">
              <a:latin typeface="ＭＳ Ｐゴシック"/>
            </a:rPr>
            <a:t>　一時的に改善したものの、扶助費は年々サービス内容が拡充傾向にあり増大が予想されるため、その財源確保についても検討が必要となっています。</a:t>
          </a:r>
          <a:endParaRPr kumimoji="1" lang="en-US" altLang="ja-JP" sz="1200">
            <a:latin typeface="ＭＳ Ｐゴシック"/>
          </a:endParaRPr>
        </a:p>
        <a:p>
          <a:r>
            <a:rPr kumimoji="1" lang="ja-JP" altLang="en-US" sz="1200">
              <a:latin typeface="ＭＳ Ｐゴシック"/>
            </a:rPr>
            <a:t>　また、経費の削減や事務の効率と併せて、町税等の徴収向上を図るなど経常収支比率算定の両面で取り組みを継続する必要があります</a:t>
          </a:r>
          <a:r>
            <a:rPr kumimoji="1" lang="ja-JP" altLang="en-US" sz="1300">
              <a:latin typeface="ＭＳ Ｐゴシック"/>
            </a:rPr>
            <a:t>。</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115570</xdr:rowOff>
    </xdr:to>
    <xdr:cxnSp macro="">
      <xdr:nvCxnSpPr>
        <xdr:cNvPr id="423" name="直線コネクタ 422"/>
        <xdr:cNvCxnSpPr/>
      </xdr:nvCxnSpPr>
      <xdr:spPr>
        <a:xfrm flipV="1">
          <a:off x="15671800" y="131343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115570</xdr:rowOff>
    </xdr:to>
    <xdr:cxnSp macro="">
      <xdr:nvCxnSpPr>
        <xdr:cNvPr id="426" name="直線コネクタ 425"/>
        <xdr:cNvCxnSpPr/>
      </xdr:nvCxnSpPr>
      <xdr:spPr>
        <a:xfrm>
          <a:off x="14782800" y="13107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92711</xdr:rowOff>
    </xdr:to>
    <xdr:cxnSp macro="">
      <xdr:nvCxnSpPr>
        <xdr:cNvPr id="429" name="直線コネクタ 428"/>
        <xdr:cNvCxnSpPr/>
      </xdr:nvCxnSpPr>
      <xdr:spPr>
        <a:xfrm flipV="1">
          <a:off x="13893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92711</xdr:rowOff>
    </xdr:to>
    <xdr:cxnSp macro="">
      <xdr:nvCxnSpPr>
        <xdr:cNvPr id="432" name="直線コネクタ 431"/>
        <xdr:cNvCxnSpPr/>
      </xdr:nvCxnSpPr>
      <xdr:spPr>
        <a:xfrm>
          <a:off x="13004800" y="130733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2" name="円/楕円 441"/>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3"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4" name="円/楕円 443"/>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5" name="テキスト ボックス 444"/>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6" name="円/楕円 445"/>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7" name="テキスト ボックス 446"/>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8" name="円/楕円 44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128288</xdr:rowOff>
    </xdr:from>
    <xdr:ext cx="762000" cy="259045"/>
    <xdr:sp macro="" textlink="">
      <xdr:nvSpPr>
        <xdr:cNvPr id="449" name="テキスト ボックス 448"/>
        <xdr:cNvSpPr txBox="1"/>
      </xdr:nvSpPr>
      <xdr:spPr>
        <a:xfrm>
          <a:off x="13512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0" name="円/楕円 449"/>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104157</xdr:rowOff>
    </xdr:from>
    <xdr:ext cx="762000" cy="259045"/>
    <xdr:sp macro="" textlink="">
      <xdr:nvSpPr>
        <xdr:cNvPr id="451" name="テキスト ボックス 450"/>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鳥取県三朝町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165437</xdr:rowOff>
    </xdr:from>
    <xdr:to>
      <xdr:col>4</xdr:col>
      <xdr:colOff>1117600</xdr:colOff>
      <xdr:row>16</xdr:row>
      <xdr:rowOff>12058</xdr:rowOff>
    </xdr:to>
    <xdr:cxnSp macro="">
      <xdr:nvCxnSpPr>
        <xdr:cNvPr id="52" name="直線コネクタ 51"/>
        <xdr:cNvCxnSpPr/>
      </xdr:nvCxnSpPr>
      <xdr:spPr bwMode="auto">
        <a:xfrm flipV="1">
          <a:off x="5003800" y="2784812"/>
          <a:ext cx="647700" cy="18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150214</xdr:rowOff>
    </xdr:from>
    <xdr:ext cx="762000" cy="259045"/>
    <xdr:sp macro="" textlink="">
      <xdr:nvSpPr>
        <xdr:cNvPr id="53" name="人口1人当たり決算額の推移平均値テキスト130"/>
        <xdr:cNvSpPr txBox="1"/>
      </xdr:nvSpPr>
      <xdr:spPr>
        <a:xfrm>
          <a:off x="5740400" y="2769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101549</xdr:rowOff>
    </xdr:from>
    <xdr:to>
      <xdr:col>4</xdr:col>
      <xdr:colOff>469900</xdr:colOff>
      <xdr:row>16</xdr:row>
      <xdr:rowOff>12058</xdr:rowOff>
    </xdr:to>
    <xdr:cxnSp macro="">
      <xdr:nvCxnSpPr>
        <xdr:cNvPr id="55" name="直線コネクタ 54"/>
        <xdr:cNvCxnSpPr/>
      </xdr:nvCxnSpPr>
      <xdr:spPr bwMode="auto">
        <a:xfrm>
          <a:off x="4305300" y="2720924"/>
          <a:ext cx="698500" cy="8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101549</xdr:rowOff>
    </xdr:from>
    <xdr:to>
      <xdr:col>3</xdr:col>
      <xdr:colOff>904875</xdr:colOff>
      <xdr:row>15</xdr:row>
      <xdr:rowOff>151068</xdr:rowOff>
    </xdr:to>
    <xdr:cxnSp macro="">
      <xdr:nvCxnSpPr>
        <xdr:cNvPr id="58" name="直線コネクタ 57"/>
        <xdr:cNvCxnSpPr/>
      </xdr:nvCxnSpPr>
      <xdr:spPr bwMode="auto">
        <a:xfrm flipV="1">
          <a:off x="3606800" y="2720924"/>
          <a:ext cx="698500" cy="4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151068</xdr:rowOff>
    </xdr:from>
    <xdr:to>
      <xdr:col>3</xdr:col>
      <xdr:colOff>206375</xdr:colOff>
      <xdr:row>16</xdr:row>
      <xdr:rowOff>48601</xdr:rowOff>
    </xdr:to>
    <xdr:cxnSp macro="">
      <xdr:nvCxnSpPr>
        <xdr:cNvPr id="61" name="直線コネクタ 60"/>
        <xdr:cNvCxnSpPr/>
      </xdr:nvCxnSpPr>
      <xdr:spPr bwMode="auto">
        <a:xfrm flipV="1">
          <a:off x="2908300" y="2770443"/>
          <a:ext cx="698500" cy="6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114637</xdr:rowOff>
    </xdr:from>
    <xdr:to>
      <xdr:col>5</xdr:col>
      <xdr:colOff>34925</xdr:colOff>
      <xdr:row>16</xdr:row>
      <xdr:rowOff>44787</xdr:rowOff>
    </xdr:to>
    <xdr:sp macro="" textlink="">
      <xdr:nvSpPr>
        <xdr:cNvPr id="71" name="円/楕円 70"/>
        <xdr:cNvSpPr/>
      </xdr:nvSpPr>
      <xdr:spPr bwMode="auto">
        <a:xfrm>
          <a:off x="5600700" y="273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131164</xdr:rowOff>
    </xdr:from>
    <xdr:ext cx="762000" cy="259045"/>
    <xdr:sp macro="" textlink="">
      <xdr:nvSpPr>
        <xdr:cNvPr id="72" name="人口1人当たり決算額の推移該当値テキスト130"/>
        <xdr:cNvSpPr txBox="1"/>
      </xdr:nvSpPr>
      <xdr:spPr>
        <a:xfrm>
          <a:off x="5740400" y="257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132708</xdr:rowOff>
    </xdr:from>
    <xdr:to>
      <xdr:col>4</xdr:col>
      <xdr:colOff>520700</xdr:colOff>
      <xdr:row>16</xdr:row>
      <xdr:rowOff>62858</xdr:rowOff>
    </xdr:to>
    <xdr:sp macro="" textlink="">
      <xdr:nvSpPr>
        <xdr:cNvPr id="73" name="円/楕円 72"/>
        <xdr:cNvSpPr/>
      </xdr:nvSpPr>
      <xdr:spPr bwMode="auto">
        <a:xfrm>
          <a:off x="4953000" y="275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73035</xdr:rowOff>
    </xdr:from>
    <xdr:ext cx="736600" cy="259045"/>
    <xdr:sp macro="" textlink="">
      <xdr:nvSpPr>
        <xdr:cNvPr id="74" name="テキスト ボックス 73"/>
        <xdr:cNvSpPr txBox="1"/>
      </xdr:nvSpPr>
      <xdr:spPr>
        <a:xfrm>
          <a:off x="4622800" y="2520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134,184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50749</xdr:rowOff>
    </xdr:from>
    <xdr:to>
      <xdr:col>3</xdr:col>
      <xdr:colOff>955675</xdr:colOff>
      <xdr:row>15</xdr:row>
      <xdr:rowOff>152349</xdr:rowOff>
    </xdr:to>
    <xdr:sp macro="" textlink="">
      <xdr:nvSpPr>
        <xdr:cNvPr id="75" name="円/楕円 74"/>
        <xdr:cNvSpPr/>
      </xdr:nvSpPr>
      <xdr:spPr bwMode="auto">
        <a:xfrm>
          <a:off x="4254500" y="267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162526</xdr:rowOff>
    </xdr:from>
    <xdr:ext cx="762000" cy="259045"/>
    <xdr:sp macro="" textlink="">
      <xdr:nvSpPr>
        <xdr:cNvPr id="76" name="テキスト ボックス 75"/>
        <xdr:cNvSpPr txBox="1"/>
      </xdr:nvSpPr>
      <xdr:spPr>
        <a:xfrm>
          <a:off x="3924300" y="24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100268</xdr:rowOff>
    </xdr:from>
    <xdr:to>
      <xdr:col>3</xdr:col>
      <xdr:colOff>257175</xdr:colOff>
      <xdr:row>16</xdr:row>
      <xdr:rowOff>30418</xdr:rowOff>
    </xdr:to>
    <xdr:sp macro="" textlink="">
      <xdr:nvSpPr>
        <xdr:cNvPr id="77" name="円/楕円 76"/>
        <xdr:cNvSpPr/>
      </xdr:nvSpPr>
      <xdr:spPr bwMode="auto">
        <a:xfrm>
          <a:off x="3556000" y="271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40595</xdr:rowOff>
    </xdr:from>
    <xdr:ext cx="762000" cy="259045"/>
    <xdr:sp macro="" textlink="">
      <xdr:nvSpPr>
        <xdr:cNvPr id="78" name="テキスト ボックス 77"/>
        <xdr:cNvSpPr txBox="1"/>
      </xdr:nvSpPr>
      <xdr:spPr>
        <a:xfrm>
          <a:off x="3225800" y="248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169251</xdr:rowOff>
    </xdr:from>
    <xdr:to>
      <xdr:col>2</xdr:col>
      <xdr:colOff>692150</xdr:colOff>
      <xdr:row>16</xdr:row>
      <xdr:rowOff>99401</xdr:rowOff>
    </xdr:to>
    <xdr:sp macro="" textlink="">
      <xdr:nvSpPr>
        <xdr:cNvPr id="79" name="円/楕円 78"/>
        <xdr:cNvSpPr/>
      </xdr:nvSpPr>
      <xdr:spPr bwMode="auto">
        <a:xfrm>
          <a:off x="2857500" y="278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109578</xdr:rowOff>
    </xdr:from>
    <xdr:ext cx="762000" cy="259045"/>
    <xdr:sp macro="" textlink="">
      <xdr:nvSpPr>
        <xdr:cNvPr id="80" name="テキスト ボックス 79"/>
        <xdr:cNvSpPr txBox="1"/>
      </xdr:nvSpPr>
      <xdr:spPr>
        <a:xfrm>
          <a:off x="2527300" y="255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155728</xdr:rowOff>
    </xdr:from>
    <xdr:to>
      <xdr:col>4</xdr:col>
      <xdr:colOff>1117600</xdr:colOff>
      <xdr:row>35</xdr:row>
      <xdr:rowOff>169176</xdr:rowOff>
    </xdr:to>
    <xdr:cxnSp macro="">
      <xdr:nvCxnSpPr>
        <xdr:cNvPr id="114" name="直線コネクタ 113"/>
        <xdr:cNvCxnSpPr/>
      </xdr:nvCxnSpPr>
      <xdr:spPr bwMode="auto">
        <a:xfrm flipV="1">
          <a:off x="5003800" y="6766078"/>
          <a:ext cx="6477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63259</xdr:rowOff>
    </xdr:from>
    <xdr:to>
      <xdr:col>4</xdr:col>
      <xdr:colOff>469900</xdr:colOff>
      <xdr:row>35</xdr:row>
      <xdr:rowOff>169176</xdr:rowOff>
    </xdr:to>
    <xdr:cxnSp macro="">
      <xdr:nvCxnSpPr>
        <xdr:cNvPr id="117" name="直線コネクタ 116"/>
        <xdr:cNvCxnSpPr/>
      </xdr:nvCxnSpPr>
      <xdr:spPr bwMode="auto">
        <a:xfrm>
          <a:off x="4305300" y="6673609"/>
          <a:ext cx="698500" cy="105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322605</xdr:rowOff>
    </xdr:from>
    <xdr:to>
      <xdr:col>3</xdr:col>
      <xdr:colOff>904875</xdr:colOff>
      <xdr:row>35</xdr:row>
      <xdr:rowOff>63259</xdr:rowOff>
    </xdr:to>
    <xdr:cxnSp macro="">
      <xdr:nvCxnSpPr>
        <xdr:cNvPr id="120" name="直線コネクタ 119"/>
        <xdr:cNvCxnSpPr/>
      </xdr:nvCxnSpPr>
      <xdr:spPr bwMode="auto">
        <a:xfrm>
          <a:off x="3606800" y="6590055"/>
          <a:ext cx="698500" cy="83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183998</xdr:rowOff>
    </xdr:from>
    <xdr:to>
      <xdr:col>3</xdr:col>
      <xdr:colOff>206375</xdr:colOff>
      <xdr:row>34</xdr:row>
      <xdr:rowOff>322605</xdr:rowOff>
    </xdr:to>
    <xdr:cxnSp macro="">
      <xdr:nvCxnSpPr>
        <xdr:cNvPr id="123" name="直線コネクタ 122"/>
        <xdr:cNvCxnSpPr/>
      </xdr:nvCxnSpPr>
      <xdr:spPr bwMode="auto">
        <a:xfrm>
          <a:off x="2908300" y="6451448"/>
          <a:ext cx="698500" cy="138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104928</xdr:rowOff>
    </xdr:from>
    <xdr:to>
      <xdr:col>5</xdr:col>
      <xdr:colOff>34925</xdr:colOff>
      <xdr:row>35</xdr:row>
      <xdr:rowOff>206528</xdr:rowOff>
    </xdr:to>
    <xdr:sp macro="" textlink="">
      <xdr:nvSpPr>
        <xdr:cNvPr id="133" name="円/楕円 132"/>
        <xdr:cNvSpPr/>
      </xdr:nvSpPr>
      <xdr:spPr bwMode="auto">
        <a:xfrm>
          <a:off x="5600700" y="6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292905</xdr:rowOff>
    </xdr:from>
    <xdr:ext cx="762000" cy="259045"/>
    <xdr:sp macro="" textlink="">
      <xdr:nvSpPr>
        <xdr:cNvPr id="134" name="人口1人当たり決算額の推移該当値テキスト445"/>
        <xdr:cNvSpPr txBox="1"/>
      </xdr:nvSpPr>
      <xdr:spPr>
        <a:xfrm>
          <a:off x="5740400" y="65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118376</xdr:rowOff>
    </xdr:from>
    <xdr:to>
      <xdr:col>4</xdr:col>
      <xdr:colOff>520700</xdr:colOff>
      <xdr:row>35</xdr:row>
      <xdr:rowOff>219976</xdr:rowOff>
    </xdr:to>
    <xdr:sp macro="" textlink="">
      <xdr:nvSpPr>
        <xdr:cNvPr id="135" name="円/楕円 134"/>
        <xdr:cNvSpPr/>
      </xdr:nvSpPr>
      <xdr:spPr bwMode="auto">
        <a:xfrm>
          <a:off x="4953000" y="672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230153</xdr:rowOff>
    </xdr:from>
    <xdr:ext cx="736600" cy="259045"/>
    <xdr:sp macro="" textlink="">
      <xdr:nvSpPr>
        <xdr:cNvPr id="136" name="テキスト ボックス 135"/>
        <xdr:cNvSpPr txBox="1"/>
      </xdr:nvSpPr>
      <xdr:spPr>
        <a:xfrm>
          <a:off x="4622800" y="649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12459</xdr:rowOff>
    </xdr:from>
    <xdr:to>
      <xdr:col>3</xdr:col>
      <xdr:colOff>955675</xdr:colOff>
      <xdr:row>35</xdr:row>
      <xdr:rowOff>114059</xdr:rowOff>
    </xdr:to>
    <xdr:sp macro="" textlink="">
      <xdr:nvSpPr>
        <xdr:cNvPr id="137" name="円/楕円 136"/>
        <xdr:cNvSpPr/>
      </xdr:nvSpPr>
      <xdr:spPr bwMode="auto">
        <a:xfrm>
          <a:off x="4254500" y="6622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124236</xdr:rowOff>
    </xdr:from>
    <xdr:ext cx="762000" cy="259045"/>
    <xdr:sp macro="" textlink="">
      <xdr:nvSpPr>
        <xdr:cNvPr id="138" name="テキスト ボックス 137"/>
        <xdr:cNvSpPr txBox="1"/>
      </xdr:nvSpPr>
      <xdr:spPr>
        <a:xfrm>
          <a:off x="3924300" y="63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271805</xdr:rowOff>
    </xdr:from>
    <xdr:to>
      <xdr:col>3</xdr:col>
      <xdr:colOff>257175</xdr:colOff>
      <xdr:row>35</xdr:row>
      <xdr:rowOff>30505</xdr:rowOff>
    </xdr:to>
    <xdr:sp macro="" textlink="">
      <xdr:nvSpPr>
        <xdr:cNvPr id="139" name="円/楕円 138"/>
        <xdr:cNvSpPr/>
      </xdr:nvSpPr>
      <xdr:spPr bwMode="auto">
        <a:xfrm>
          <a:off x="3556000" y="653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40683</xdr:rowOff>
    </xdr:from>
    <xdr:ext cx="762000" cy="259045"/>
    <xdr:sp macro="" textlink="">
      <xdr:nvSpPr>
        <xdr:cNvPr id="140" name="テキスト ボックス 139"/>
        <xdr:cNvSpPr txBox="1"/>
      </xdr:nvSpPr>
      <xdr:spPr>
        <a:xfrm>
          <a:off x="3225800" y="63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133198</xdr:rowOff>
    </xdr:from>
    <xdr:to>
      <xdr:col>2</xdr:col>
      <xdr:colOff>692150</xdr:colOff>
      <xdr:row>34</xdr:row>
      <xdr:rowOff>234798</xdr:rowOff>
    </xdr:to>
    <xdr:sp macro="" textlink="">
      <xdr:nvSpPr>
        <xdr:cNvPr id="141" name="円/楕円 140"/>
        <xdr:cNvSpPr/>
      </xdr:nvSpPr>
      <xdr:spPr bwMode="auto">
        <a:xfrm>
          <a:off x="2857500" y="64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244975</xdr:rowOff>
    </xdr:from>
    <xdr:ext cx="762000" cy="259045"/>
    <xdr:sp macro="" textlink="">
      <xdr:nvSpPr>
        <xdr:cNvPr id="142" name="テキスト ボックス 141"/>
        <xdr:cNvSpPr txBox="1"/>
      </xdr:nvSpPr>
      <xdr:spPr>
        <a:xfrm>
          <a:off x="2527300" y="61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財政調整基金について、後年度の大型事業に備えた積立てを継続しており、平成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年度はおよそ１億円を新規に積立てています。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一方で、大規模事業の繰越財源として多額の一般財源が必要となったことから、実質収支額は約２００万円となっています。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実質収支額は減少したものの、町では貯金となる財政調整基金や減債基金などへの積立てを進めて、後年度の事業実施の財源として活用することとしています。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営企業のうち、水道事業は安定した財政運営を継続していますが、国民宿舎事業では長引く景気低迷の影響から利用者数の減少が続き、依然として赤字経営となっています。このため町では抜本的な経営改善を図るため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年度から経営手法について調査を進めているところです。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国民健康保険事業や介護保険事業では赤字は出ていないものの、今後も給付費等の増が予想されるため、保険税等のアップや一般会計からの繰出金の増などにも影響が考えられます。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下水道事業、集落排水処理業では、財源不足分を一般会計繰出金で補てんしており、大きな補てん要因であった公債費もピークを過ぎたことから、繰出金も今後減少していくことが予想されます。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分譲宅地造成事業（墓地）では未処分地分が赤字となっていますが、区画の売払いも年々進んでおり、早期の完売を目標に取り組んでいきます。</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特別会計、企業会計とも住民生活に不可決な事業であるため、公平で安定したサービス提供に向け利用料等の徴収推進にも引き続き取り組んでいきます。</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年度の実質公債費比率は</a:t>
          </a:r>
          <a:r>
            <a:rPr kumimoji="1" lang="en-US" altLang="ja-JP" sz="1400" baseline="0">
              <a:latin typeface="ＭＳ ゴシック" pitchFamily="49" charset="-128"/>
              <a:ea typeface="ＭＳ ゴシック" pitchFamily="49" charset="-128"/>
            </a:rPr>
            <a:t>12.2</a:t>
          </a:r>
          <a:r>
            <a:rPr kumimoji="1" lang="ja-JP" altLang="en-US" sz="1400" baseline="0">
              <a:latin typeface="ＭＳ ゴシック" pitchFamily="49" charset="-128"/>
              <a:ea typeface="ＭＳ ゴシック" pitchFamily="49" charset="-128"/>
            </a:rPr>
            <a:t>％（３か年平均）で、昨年に比べ</a:t>
          </a:r>
          <a:r>
            <a:rPr kumimoji="1" lang="en-US" altLang="ja-JP" sz="1400" baseline="0">
              <a:latin typeface="ＭＳ ゴシック" pitchFamily="49" charset="-128"/>
              <a:ea typeface="ＭＳ ゴシック" pitchFamily="49" charset="-128"/>
            </a:rPr>
            <a:t>0.9</a:t>
          </a:r>
          <a:r>
            <a:rPr kumimoji="1" lang="ja-JP" altLang="en-US" sz="1400" baseline="0">
              <a:latin typeface="ＭＳ ゴシック" pitchFamily="49" charset="-128"/>
              <a:ea typeface="ＭＳ ゴシック" pitchFamily="49" charset="-128"/>
            </a:rPr>
            <a:t>ポイント改善されました。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要因として全会計とも過去の大型事業債が返済終了を迎えており、公営企業会計に対する繰出金も減少を続けていることが挙げられます。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過疎計画事業や耐震化事業など大型事業が計画されており、財源には交付税措置の有利な地方債を予定していますが、財政調整基金や減債基金への新規積立てなど、将来負担（返済）に対する備えも併せて進めていく必要があります。</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将来負担額では、広域連合（組合等負担等見込額）による大型事業の実施で増加がありましたが、他の指標では公債費減少や職員数の減などから、将来負担額は減少となっています。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一方、将来負担に備えた財政調整基金や減債基金の積立てが進み、平成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年度決算では充当可能財源が将来負担額を上回る状況となりました。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疎計画事業や公共施設の耐震改修など地方債を活用した大型事業が計画されており、比率の急増が見込まれることから、比率抑制と借入金の返済に対応するため、基金への積立てなど継続して取り組んでいく必要があります。</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4582275</v>
      </c>
      <c r="BO4" s="349"/>
      <c r="BP4" s="349"/>
      <c r="BQ4" s="349"/>
      <c r="BR4" s="349"/>
      <c r="BS4" s="349"/>
      <c r="BT4" s="349"/>
      <c r="BU4" s="350"/>
      <c r="BV4" s="348">
        <v>5243288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4552429</v>
      </c>
      <c r="BO5" s="386"/>
      <c r="BP5" s="386"/>
      <c r="BQ5" s="386"/>
      <c r="BR5" s="386"/>
      <c r="BS5" s="386"/>
      <c r="BT5" s="386"/>
      <c r="BU5" s="387"/>
      <c r="BV5" s="385">
        <v>5179402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85.1</v>
      </c>
      <c r="CU5" s="383"/>
      <c r="CV5" s="383"/>
      <c r="CW5" s="383"/>
      <c r="CX5" s="383"/>
      <c r="CY5" s="383"/>
      <c r="CZ5" s="383"/>
      <c r="DA5" s="384"/>
      <c r="DB5" s="382">
        <v>85.4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29846</v>
      </c>
      <c r="BO6" s="386"/>
      <c r="BP6" s="386"/>
      <c r="BQ6" s="386"/>
      <c r="BR6" s="386"/>
      <c r="BS6" s="386"/>
      <c r="BT6" s="386"/>
      <c r="BU6" s="387"/>
      <c r="BV6" s="385">
        <v>63886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90.3</v>
      </c>
      <c r="CU6" s="423"/>
      <c r="CV6" s="423"/>
      <c r="CW6" s="423"/>
      <c r="CX6" s="423"/>
      <c r="CY6" s="423"/>
      <c r="CZ6" s="423"/>
      <c r="DA6" s="424"/>
      <c r="DB6" s="422">
        <v>90.8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27893</v>
      </c>
      <c r="BO7" s="386"/>
      <c r="BP7" s="386"/>
      <c r="BQ7" s="386"/>
      <c r="BR7" s="386"/>
      <c r="BS7" s="386"/>
      <c r="BT7" s="386"/>
      <c r="BU7" s="387"/>
      <c r="BV7" s="385">
        <v>2085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2948285</v>
      </c>
      <c r="CU7" s="386"/>
      <c r="CV7" s="386"/>
      <c r="CW7" s="386"/>
      <c r="CX7" s="386"/>
      <c r="CY7" s="386"/>
      <c r="CZ7" s="386"/>
      <c r="DA7" s="387"/>
      <c r="DB7" s="385">
        <v>2982102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1953</v>
      </c>
      <c r="BO8" s="386"/>
      <c r="BP8" s="386"/>
      <c r="BQ8" s="386"/>
      <c r="BR8" s="386"/>
      <c r="BS8" s="386"/>
      <c r="BT8" s="386"/>
      <c r="BU8" s="387"/>
      <c r="BV8" s="385">
        <v>61801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7015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-59848</v>
      </c>
      <c r="BO9" s="386"/>
      <c r="BP9" s="386"/>
      <c r="BQ9" s="386"/>
      <c r="BR9" s="386"/>
      <c r="BS9" s="386"/>
      <c r="BT9" s="386"/>
      <c r="BU9" s="387"/>
      <c r="BV9" s="385">
        <v>25717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16.7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7509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119498</v>
      </c>
      <c r="BO10" s="386"/>
      <c r="BP10" s="386"/>
      <c r="BQ10" s="386"/>
      <c r="BR10" s="386"/>
      <c r="BS10" s="386"/>
      <c r="BT10" s="386"/>
      <c r="BU10" s="387"/>
      <c r="BV10" s="385">
        <v>81294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7020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14983</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6968</v>
      </c>
      <c r="S13" s="467"/>
      <c r="T13" s="467"/>
      <c r="U13" s="467"/>
      <c r="V13" s="468"/>
      <c r="W13" s="401" t="s">
        <v>124</v>
      </c>
      <c r="X13" s="402"/>
      <c r="Y13" s="402"/>
      <c r="Z13" s="402"/>
      <c r="AA13" s="402"/>
      <c r="AB13" s="392"/>
      <c r="AC13" s="436">
        <v>541</v>
      </c>
      <c r="AD13" s="437"/>
      <c r="AE13" s="437"/>
      <c r="AF13" s="437"/>
      <c r="AG13" s="476"/>
      <c r="AH13" s="436">
        <v>744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44667</v>
      </c>
      <c r="BO13" s="386"/>
      <c r="BP13" s="386"/>
      <c r="BQ13" s="386"/>
      <c r="BR13" s="386"/>
      <c r="BS13" s="386"/>
      <c r="BT13" s="386"/>
      <c r="BU13" s="387"/>
      <c r="BV13" s="385">
        <v>107011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7076</v>
      </c>
      <c r="S14" s="467"/>
      <c r="T14" s="467"/>
      <c r="U14" s="467"/>
      <c r="V14" s="468"/>
      <c r="W14" s="375"/>
      <c r="X14" s="376"/>
      <c r="Y14" s="376"/>
      <c r="Z14" s="376"/>
      <c r="AA14" s="376"/>
      <c r="AB14" s="365"/>
      <c r="AC14" s="469">
        <v>15.5</v>
      </c>
      <c r="AD14" s="470"/>
      <c r="AE14" s="470"/>
      <c r="AF14" s="470"/>
      <c r="AG14" s="471"/>
      <c r="AH14" s="469">
        <v>18.3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7.7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7021</v>
      </c>
      <c r="S15" s="467"/>
      <c r="T15" s="467"/>
      <c r="U15" s="467"/>
      <c r="V15" s="468"/>
      <c r="W15" s="401" t="s">
        <v>131</v>
      </c>
      <c r="X15" s="402"/>
      <c r="Y15" s="402"/>
      <c r="Z15" s="402"/>
      <c r="AA15" s="402"/>
      <c r="AB15" s="392"/>
      <c r="AC15" s="436">
        <v>666</v>
      </c>
      <c r="AD15" s="437"/>
      <c r="AE15" s="437"/>
      <c r="AF15" s="437"/>
      <c r="AG15" s="476"/>
      <c r="AH15" s="436">
        <v>853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606794</v>
      </c>
      <c r="BO15" s="349"/>
      <c r="BP15" s="349"/>
      <c r="BQ15" s="349"/>
      <c r="BR15" s="349"/>
      <c r="BS15" s="349"/>
      <c r="BT15" s="349"/>
      <c r="BU15" s="350"/>
      <c r="BV15" s="348">
        <v>616919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19.100000000000001</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2608119</v>
      </c>
      <c r="BO16" s="386"/>
      <c r="BP16" s="386"/>
      <c r="BQ16" s="386"/>
      <c r="BR16" s="386"/>
      <c r="BS16" s="386"/>
      <c r="BT16" s="386"/>
      <c r="BU16" s="387"/>
      <c r="BV16" s="385">
        <v>2630474</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12.8</v>
      </c>
      <c r="CU16" s="383"/>
      <c r="CV16" s="383"/>
      <c r="CW16" s="383"/>
      <c r="CX16" s="383"/>
      <c r="CY16" s="383"/>
      <c r="CZ16" s="383"/>
      <c r="DA16" s="384"/>
      <c r="DB16" s="382">
        <v>14.7</v>
      </c>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2278</v>
      </c>
      <c r="AD17" s="437"/>
      <c r="AE17" s="437"/>
      <c r="AF17" s="437"/>
      <c r="AG17" s="476"/>
      <c r="AH17" s="436">
        <v>2467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773478</v>
      </c>
      <c r="BO17" s="386"/>
      <c r="BP17" s="386"/>
      <c r="BQ17" s="386"/>
      <c r="BR17" s="386"/>
      <c r="BS17" s="386"/>
      <c r="BT17" s="386"/>
      <c r="BU17" s="387"/>
      <c r="BV17" s="385">
        <v>786573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233.46</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60.7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2554179</v>
      </c>
      <c r="BO18" s="386"/>
      <c r="BP18" s="386"/>
      <c r="BQ18" s="386"/>
      <c r="BR18" s="386"/>
      <c r="BS18" s="386"/>
      <c r="BT18" s="386"/>
      <c r="BU18" s="387"/>
      <c r="BV18" s="385">
        <v>2593208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3389664</v>
      </c>
      <c r="BO19" s="386"/>
      <c r="BP19" s="386"/>
      <c r="BQ19" s="386"/>
      <c r="BR19" s="386"/>
      <c r="BS19" s="386"/>
      <c r="BT19" s="386"/>
      <c r="BU19" s="387"/>
      <c r="BV19" s="385">
        <v>3396700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2385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4080908</v>
      </c>
      <c r="BO23" s="386"/>
      <c r="BP23" s="386"/>
      <c r="BQ23" s="386"/>
      <c r="BR23" s="386"/>
      <c r="BS23" s="386"/>
      <c r="BT23" s="386"/>
      <c r="BU23" s="387"/>
      <c r="BV23" s="385">
        <v>4150776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8020</v>
      </c>
      <c r="R24" s="437"/>
      <c r="S24" s="437"/>
      <c r="T24" s="437"/>
      <c r="U24" s="437"/>
      <c r="V24" s="476"/>
      <c r="W24" s="531"/>
      <c r="X24" s="519"/>
      <c r="Y24" s="520"/>
      <c r="Z24" s="435" t="s">
        <v>155</v>
      </c>
      <c r="AA24" s="415"/>
      <c r="AB24" s="415"/>
      <c r="AC24" s="415"/>
      <c r="AD24" s="415"/>
      <c r="AE24" s="415"/>
      <c r="AF24" s="415"/>
      <c r="AG24" s="416"/>
      <c r="AH24" s="436">
        <v>88</v>
      </c>
      <c r="AI24" s="437"/>
      <c r="AJ24" s="437"/>
      <c r="AK24" s="437"/>
      <c r="AL24" s="476"/>
      <c r="AM24" s="436">
        <v>278872</v>
      </c>
      <c r="AN24" s="437"/>
      <c r="AO24" s="437"/>
      <c r="AP24" s="437"/>
      <c r="AQ24" s="437"/>
      <c r="AR24" s="476"/>
      <c r="AS24" s="436">
        <v>3169</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2147051</v>
      </c>
      <c r="BO24" s="386"/>
      <c r="BP24" s="386"/>
      <c r="BQ24" s="386"/>
      <c r="BR24" s="386"/>
      <c r="BS24" s="386"/>
      <c r="BT24" s="386"/>
      <c r="BU24" s="387"/>
      <c r="BV24" s="385">
        <v>2189085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6420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183204</v>
      </c>
      <c r="BO25" s="349"/>
      <c r="BP25" s="349"/>
      <c r="BQ25" s="349"/>
      <c r="BR25" s="349"/>
      <c r="BS25" s="349"/>
      <c r="BT25" s="349"/>
      <c r="BU25" s="350"/>
      <c r="BV25" s="348">
        <v>280729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6020</v>
      </c>
      <c r="R26" s="437"/>
      <c r="S26" s="437"/>
      <c r="T26" s="437"/>
      <c r="U26" s="437"/>
      <c r="V26" s="476"/>
      <c r="W26" s="531"/>
      <c r="X26" s="519"/>
      <c r="Y26" s="520"/>
      <c r="Z26" s="435" t="s">
        <v>161</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3210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3303</v>
      </c>
      <c r="AN27" s="437"/>
      <c r="AO27" s="437"/>
      <c r="AP27" s="437"/>
      <c r="AQ27" s="437"/>
      <c r="AR27" s="476"/>
      <c r="AS27" s="436">
        <v>3303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15047</v>
      </c>
      <c r="BO27" s="553"/>
      <c r="BP27" s="553"/>
      <c r="BQ27" s="553"/>
      <c r="BR27" s="553"/>
      <c r="BS27" s="553"/>
      <c r="BT27" s="553"/>
      <c r="BU27" s="554"/>
      <c r="BV27" s="552">
        <v>15042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2330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915091</v>
      </c>
      <c r="BO28" s="349"/>
      <c r="BP28" s="349"/>
      <c r="BQ28" s="349"/>
      <c r="BR28" s="349"/>
      <c r="BS28" s="349"/>
      <c r="BT28" s="349"/>
      <c r="BU28" s="350"/>
      <c r="BV28" s="348">
        <v>810576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10</v>
      </c>
      <c r="M29" s="437"/>
      <c r="N29" s="437"/>
      <c r="O29" s="437"/>
      <c r="P29" s="476"/>
      <c r="Q29" s="436">
        <v>2170</v>
      </c>
      <c r="R29" s="437"/>
      <c r="S29" s="437"/>
      <c r="T29" s="437"/>
      <c r="U29" s="437"/>
      <c r="V29" s="476"/>
      <c r="W29" s="531"/>
      <c r="X29" s="519"/>
      <c r="Y29" s="520"/>
      <c r="Z29" s="435" t="s">
        <v>171</v>
      </c>
      <c r="AA29" s="415"/>
      <c r="AB29" s="415"/>
      <c r="AC29" s="415"/>
      <c r="AD29" s="415"/>
      <c r="AE29" s="415"/>
      <c r="AF29" s="415"/>
      <c r="AG29" s="416"/>
      <c r="AH29" s="436">
        <v>89</v>
      </c>
      <c r="AI29" s="437"/>
      <c r="AJ29" s="437"/>
      <c r="AK29" s="437"/>
      <c r="AL29" s="476"/>
      <c r="AM29" s="436">
        <v>282175</v>
      </c>
      <c r="AN29" s="437"/>
      <c r="AO29" s="437"/>
      <c r="AP29" s="437"/>
      <c r="AQ29" s="437"/>
      <c r="AR29" s="476"/>
      <c r="AS29" s="436">
        <v>3171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423395</v>
      </c>
      <c r="BO29" s="386"/>
      <c r="BP29" s="386"/>
      <c r="BQ29" s="386"/>
      <c r="BR29" s="386"/>
      <c r="BS29" s="386"/>
      <c r="BT29" s="386"/>
      <c r="BU29" s="387"/>
      <c r="BV29" s="385">
        <v>317246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622057</v>
      </c>
      <c r="BO30" s="553"/>
      <c r="BP30" s="553"/>
      <c r="BQ30" s="553"/>
      <c r="BR30" s="553"/>
      <c r="BS30" s="553"/>
      <c r="BT30" s="553"/>
      <c r="BU30" s="554"/>
      <c r="BV30" s="552">
        <v>644310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鳥取県町村消防災害補償組合（一般会計）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グリーンサービス</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分譲宅地造成事業会計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国民宿舎事業会計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温泉配湯事業会計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鳥取県町村消防災害補償組合（退職手当積立金特別会計）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下水道事業会計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鳥取県町村職員退職手当組合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IF('各会計、関係団体の財政状況及び健全化判断比率'!B36="","",'各会計、関係団体の財政状況及び健全化判断比率'!B36)</f>
        <v>集落排水処理事業会計</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鳥取中部ふるさと広域連合（一般会計）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鳥取中部ふるさと広域連合（市町村圏振興事業特別会計）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鳥取中部ふるさと広域連合（交通災害共済事業特別会計）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鳥取県後期高齢者医療広域連合（一般会計）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鳥取県後期高齢者医療広域連合（特別会計）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694928</v>
      </c>
      <c r="S5" s="581"/>
      <c r="T5" s="581"/>
      <c r="U5" s="581"/>
      <c r="V5" s="581"/>
      <c r="W5" s="581"/>
      <c r="X5" s="581"/>
      <c r="Y5" s="582"/>
      <c r="Z5" s="583">
        <v>15.2</v>
      </c>
      <c r="AA5" s="583"/>
      <c r="AB5" s="583"/>
      <c r="AC5" s="583"/>
      <c r="AD5" s="584">
        <v>694928</v>
      </c>
      <c r="AE5" s="584"/>
      <c r="AF5" s="584"/>
      <c r="AG5" s="584"/>
      <c r="AH5" s="584"/>
      <c r="AI5" s="584"/>
      <c r="AJ5" s="584"/>
      <c r="AK5" s="584"/>
      <c r="AL5" s="585">
        <v>24.6</v>
      </c>
      <c r="AM5" s="586"/>
      <c r="AN5" s="586"/>
      <c r="AO5" s="587"/>
      <c r="AP5" s="577" t="s">
        <v>209</v>
      </c>
      <c r="AQ5" s="578"/>
      <c r="AR5" s="578"/>
      <c r="AS5" s="578"/>
      <c r="AT5" s="578"/>
      <c r="AU5" s="578"/>
      <c r="AV5" s="578"/>
      <c r="AW5" s="578"/>
      <c r="AX5" s="578"/>
      <c r="AY5" s="578"/>
      <c r="AZ5" s="578"/>
      <c r="BA5" s="578"/>
      <c r="BB5" s="578"/>
      <c r="BC5" s="578"/>
      <c r="BD5" s="578"/>
      <c r="BE5" s="578"/>
      <c r="BF5" s="579"/>
      <c r="BG5" s="591">
        <v>643186</v>
      </c>
      <c r="BH5" s="592"/>
      <c r="BI5" s="592"/>
      <c r="BJ5" s="592"/>
      <c r="BK5" s="592"/>
      <c r="BL5" s="592"/>
      <c r="BM5" s="592"/>
      <c r="BN5" s="593"/>
      <c r="BO5" s="594">
        <v>92.6</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42661</v>
      </c>
      <c r="S6" s="592"/>
      <c r="T6" s="592"/>
      <c r="U6" s="592"/>
      <c r="V6" s="592"/>
      <c r="W6" s="592"/>
      <c r="X6" s="592"/>
      <c r="Y6" s="593"/>
      <c r="Z6" s="594">
        <v>0.9</v>
      </c>
      <c r="AA6" s="594"/>
      <c r="AB6" s="594"/>
      <c r="AC6" s="594"/>
      <c r="AD6" s="595">
        <v>42661</v>
      </c>
      <c r="AE6" s="595"/>
      <c r="AF6" s="595"/>
      <c r="AG6" s="595"/>
      <c r="AH6" s="595"/>
      <c r="AI6" s="595"/>
      <c r="AJ6" s="595"/>
      <c r="AK6" s="595"/>
      <c r="AL6" s="596">
        <v>1.5</v>
      </c>
      <c r="AM6" s="597"/>
      <c r="AN6" s="597"/>
      <c r="AO6" s="598"/>
      <c r="AP6" s="588" t="s">
        <v>215</v>
      </c>
      <c r="AQ6" s="589"/>
      <c r="AR6" s="589"/>
      <c r="AS6" s="589"/>
      <c r="AT6" s="589"/>
      <c r="AU6" s="589"/>
      <c r="AV6" s="589"/>
      <c r="AW6" s="589"/>
      <c r="AX6" s="589"/>
      <c r="AY6" s="589"/>
      <c r="AZ6" s="589"/>
      <c r="BA6" s="589"/>
      <c r="BB6" s="589"/>
      <c r="BC6" s="589"/>
      <c r="BD6" s="589"/>
      <c r="BE6" s="589"/>
      <c r="BF6" s="590"/>
      <c r="BG6" s="591">
        <v>643186</v>
      </c>
      <c r="BH6" s="592"/>
      <c r="BI6" s="592"/>
      <c r="BJ6" s="592"/>
      <c r="BK6" s="592"/>
      <c r="BL6" s="592"/>
      <c r="BM6" s="592"/>
      <c r="BN6" s="593"/>
      <c r="BO6" s="594">
        <v>92.6</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80212</v>
      </c>
      <c r="CS6" s="592"/>
      <c r="CT6" s="592"/>
      <c r="CU6" s="592"/>
      <c r="CV6" s="592"/>
      <c r="CW6" s="592"/>
      <c r="CX6" s="592"/>
      <c r="CY6" s="593"/>
      <c r="CZ6" s="594">
        <v>1.8</v>
      </c>
      <c r="DA6" s="594"/>
      <c r="DB6" s="594"/>
      <c r="DC6" s="594"/>
      <c r="DD6" s="600" t="s">
        <v>210</v>
      </c>
      <c r="DE6" s="592"/>
      <c r="DF6" s="592"/>
      <c r="DG6" s="592"/>
      <c r="DH6" s="592"/>
      <c r="DI6" s="592"/>
      <c r="DJ6" s="592"/>
      <c r="DK6" s="592"/>
      <c r="DL6" s="592"/>
      <c r="DM6" s="592"/>
      <c r="DN6" s="592"/>
      <c r="DO6" s="592"/>
      <c r="DP6" s="593"/>
      <c r="DQ6" s="600">
        <v>80212</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1671</v>
      </c>
      <c r="S7" s="592"/>
      <c r="T7" s="592"/>
      <c r="U7" s="592"/>
      <c r="V7" s="592"/>
      <c r="W7" s="592"/>
      <c r="X7" s="592"/>
      <c r="Y7" s="593"/>
      <c r="Z7" s="594">
        <v>0</v>
      </c>
      <c r="AA7" s="594"/>
      <c r="AB7" s="594"/>
      <c r="AC7" s="594"/>
      <c r="AD7" s="595">
        <v>1671</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212091</v>
      </c>
      <c r="BH7" s="592"/>
      <c r="BI7" s="592"/>
      <c r="BJ7" s="592"/>
      <c r="BK7" s="592"/>
      <c r="BL7" s="592"/>
      <c r="BM7" s="592"/>
      <c r="BN7" s="593"/>
      <c r="BO7" s="594">
        <v>30.5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1263328</v>
      </c>
      <c r="CS7" s="592"/>
      <c r="CT7" s="592"/>
      <c r="CU7" s="592"/>
      <c r="CV7" s="592"/>
      <c r="CW7" s="592"/>
      <c r="CX7" s="592"/>
      <c r="CY7" s="593"/>
      <c r="CZ7" s="594">
        <v>27.8</v>
      </c>
      <c r="DA7" s="594"/>
      <c r="DB7" s="594"/>
      <c r="DC7" s="594"/>
      <c r="DD7" s="600">
        <v>203318</v>
      </c>
      <c r="DE7" s="592"/>
      <c r="DF7" s="592"/>
      <c r="DG7" s="592"/>
      <c r="DH7" s="592"/>
      <c r="DI7" s="592"/>
      <c r="DJ7" s="592"/>
      <c r="DK7" s="592"/>
      <c r="DL7" s="592"/>
      <c r="DM7" s="592"/>
      <c r="DN7" s="592"/>
      <c r="DO7" s="592"/>
      <c r="DP7" s="593"/>
      <c r="DQ7" s="600">
        <v>888251</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2229</v>
      </c>
      <c r="S8" s="592"/>
      <c r="T8" s="592"/>
      <c r="U8" s="592"/>
      <c r="V8" s="592"/>
      <c r="W8" s="592"/>
      <c r="X8" s="592"/>
      <c r="Y8" s="593"/>
      <c r="Z8" s="594">
        <v>0</v>
      </c>
      <c r="AA8" s="594"/>
      <c r="AB8" s="594"/>
      <c r="AC8" s="594"/>
      <c r="AD8" s="595">
        <v>2229</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9368</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1068718</v>
      </c>
      <c r="CS8" s="592"/>
      <c r="CT8" s="592"/>
      <c r="CU8" s="592"/>
      <c r="CV8" s="592"/>
      <c r="CW8" s="592"/>
      <c r="CX8" s="592"/>
      <c r="CY8" s="593"/>
      <c r="CZ8" s="594">
        <v>23.5</v>
      </c>
      <c r="DA8" s="594"/>
      <c r="DB8" s="594"/>
      <c r="DC8" s="594"/>
      <c r="DD8" s="600">
        <v>11590</v>
      </c>
      <c r="DE8" s="592"/>
      <c r="DF8" s="592"/>
      <c r="DG8" s="592"/>
      <c r="DH8" s="592"/>
      <c r="DI8" s="592"/>
      <c r="DJ8" s="592"/>
      <c r="DK8" s="592"/>
      <c r="DL8" s="592"/>
      <c r="DM8" s="592"/>
      <c r="DN8" s="592"/>
      <c r="DO8" s="592"/>
      <c r="DP8" s="593"/>
      <c r="DQ8" s="600">
        <v>686515</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2344</v>
      </c>
      <c r="S9" s="592"/>
      <c r="T9" s="592"/>
      <c r="U9" s="592"/>
      <c r="V9" s="592"/>
      <c r="W9" s="592"/>
      <c r="X9" s="592"/>
      <c r="Y9" s="593"/>
      <c r="Z9" s="594">
        <v>0.1</v>
      </c>
      <c r="AA9" s="594"/>
      <c r="AB9" s="594"/>
      <c r="AC9" s="594"/>
      <c r="AD9" s="595">
        <v>2344</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184464</v>
      </c>
      <c r="BH9" s="592"/>
      <c r="BI9" s="592"/>
      <c r="BJ9" s="592"/>
      <c r="BK9" s="592"/>
      <c r="BL9" s="592"/>
      <c r="BM9" s="592"/>
      <c r="BN9" s="593"/>
      <c r="BO9" s="594">
        <v>26.5</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187116</v>
      </c>
      <c r="CS9" s="592"/>
      <c r="CT9" s="592"/>
      <c r="CU9" s="592"/>
      <c r="CV9" s="592"/>
      <c r="CW9" s="592"/>
      <c r="CX9" s="592"/>
      <c r="CY9" s="593"/>
      <c r="CZ9" s="594">
        <v>4.0999999999999996</v>
      </c>
      <c r="DA9" s="594"/>
      <c r="DB9" s="594"/>
      <c r="DC9" s="594"/>
      <c r="DD9" s="600">
        <v>2930</v>
      </c>
      <c r="DE9" s="592"/>
      <c r="DF9" s="592"/>
      <c r="DG9" s="592"/>
      <c r="DH9" s="592"/>
      <c r="DI9" s="592"/>
      <c r="DJ9" s="592"/>
      <c r="DK9" s="592"/>
      <c r="DL9" s="592"/>
      <c r="DM9" s="592"/>
      <c r="DN9" s="592"/>
      <c r="DO9" s="592"/>
      <c r="DP9" s="593"/>
      <c r="DQ9" s="600">
        <v>136840</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65406</v>
      </c>
      <c r="S10" s="592"/>
      <c r="T10" s="592"/>
      <c r="U10" s="592"/>
      <c r="V10" s="592"/>
      <c r="W10" s="592"/>
      <c r="X10" s="592"/>
      <c r="Y10" s="593"/>
      <c r="Z10" s="594">
        <v>1.4</v>
      </c>
      <c r="AA10" s="594"/>
      <c r="AB10" s="594"/>
      <c r="AC10" s="594"/>
      <c r="AD10" s="595">
        <v>65406</v>
      </c>
      <c r="AE10" s="595"/>
      <c r="AF10" s="595"/>
      <c r="AG10" s="595"/>
      <c r="AH10" s="595"/>
      <c r="AI10" s="595"/>
      <c r="AJ10" s="595"/>
      <c r="AK10" s="595"/>
      <c r="AL10" s="596">
        <v>2.2999999999999998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10411</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23838</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77</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2617</v>
      </c>
      <c r="S11" s="592"/>
      <c r="T11" s="592"/>
      <c r="U11" s="592"/>
      <c r="V11" s="592"/>
      <c r="W11" s="592"/>
      <c r="X11" s="592"/>
      <c r="Y11" s="593"/>
      <c r="Z11" s="594">
        <v>0.1</v>
      </c>
      <c r="AA11" s="594"/>
      <c r="AB11" s="594"/>
      <c r="AC11" s="594"/>
      <c r="AD11" s="595">
        <v>2617</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7848</v>
      </c>
      <c r="BH11" s="592"/>
      <c r="BI11" s="592"/>
      <c r="BJ11" s="592"/>
      <c r="BK11" s="592"/>
      <c r="BL11" s="592"/>
      <c r="BM11" s="592"/>
      <c r="BN11" s="593"/>
      <c r="BO11" s="594">
        <v>1.1000000000000001</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285395</v>
      </c>
      <c r="CS11" s="592"/>
      <c r="CT11" s="592"/>
      <c r="CU11" s="592"/>
      <c r="CV11" s="592"/>
      <c r="CW11" s="592"/>
      <c r="CX11" s="592"/>
      <c r="CY11" s="593"/>
      <c r="CZ11" s="594">
        <v>6.3</v>
      </c>
      <c r="DA11" s="594"/>
      <c r="DB11" s="594"/>
      <c r="DC11" s="594"/>
      <c r="DD11" s="600">
        <v>25727</v>
      </c>
      <c r="DE11" s="592"/>
      <c r="DF11" s="592"/>
      <c r="DG11" s="592"/>
      <c r="DH11" s="592"/>
      <c r="DI11" s="592"/>
      <c r="DJ11" s="592"/>
      <c r="DK11" s="592"/>
      <c r="DL11" s="592"/>
      <c r="DM11" s="592"/>
      <c r="DN11" s="592"/>
      <c r="DO11" s="592"/>
      <c r="DP11" s="593"/>
      <c r="DQ11" s="600">
        <v>174751</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376827</v>
      </c>
      <c r="BH12" s="592"/>
      <c r="BI12" s="592"/>
      <c r="BJ12" s="592"/>
      <c r="BK12" s="592"/>
      <c r="BL12" s="592"/>
      <c r="BM12" s="592"/>
      <c r="BN12" s="593"/>
      <c r="BO12" s="594">
        <v>54.2</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286702</v>
      </c>
      <c r="CS12" s="592"/>
      <c r="CT12" s="592"/>
      <c r="CU12" s="592"/>
      <c r="CV12" s="592"/>
      <c r="CW12" s="592"/>
      <c r="CX12" s="592"/>
      <c r="CY12" s="593"/>
      <c r="CZ12" s="594">
        <v>6.3</v>
      </c>
      <c r="DA12" s="594"/>
      <c r="DB12" s="594"/>
      <c r="DC12" s="594"/>
      <c r="DD12" s="600">
        <v>111127</v>
      </c>
      <c r="DE12" s="592"/>
      <c r="DF12" s="592"/>
      <c r="DG12" s="592"/>
      <c r="DH12" s="592"/>
      <c r="DI12" s="592"/>
      <c r="DJ12" s="592"/>
      <c r="DK12" s="592"/>
      <c r="DL12" s="592"/>
      <c r="DM12" s="592"/>
      <c r="DN12" s="592"/>
      <c r="DO12" s="592"/>
      <c r="DP12" s="593"/>
      <c r="DQ12" s="600">
        <v>217331</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10471</v>
      </c>
      <c r="S13" s="592"/>
      <c r="T13" s="592"/>
      <c r="U13" s="592"/>
      <c r="V13" s="592"/>
      <c r="W13" s="592"/>
      <c r="X13" s="592"/>
      <c r="Y13" s="593"/>
      <c r="Z13" s="594">
        <v>0.2</v>
      </c>
      <c r="AA13" s="594"/>
      <c r="AB13" s="594"/>
      <c r="AC13" s="594"/>
      <c r="AD13" s="595">
        <v>10471</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369292</v>
      </c>
      <c r="BH13" s="592"/>
      <c r="BI13" s="592"/>
      <c r="BJ13" s="592"/>
      <c r="BK13" s="592"/>
      <c r="BL13" s="592"/>
      <c r="BM13" s="592"/>
      <c r="BN13" s="593"/>
      <c r="BO13" s="594">
        <v>53.1</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313407</v>
      </c>
      <c r="CS13" s="592"/>
      <c r="CT13" s="592"/>
      <c r="CU13" s="592"/>
      <c r="CV13" s="592"/>
      <c r="CW13" s="592"/>
      <c r="CX13" s="592"/>
      <c r="CY13" s="593"/>
      <c r="CZ13" s="594">
        <v>6.9</v>
      </c>
      <c r="DA13" s="594"/>
      <c r="DB13" s="594"/>
      <c r="DC13" s="594"/>
      <c r="DD13" s="600">
        <v>95385</v>
      </c>
      <c r="DE13" s="592"/>
      <c r="DF13" s="592"/>
      <c r="DG13" s="592"/>
      <c r="DH13" s="592"/>
      <c r="DI13" s="592"/>
      <c r="DJ13" s="592"/>
      <c r="DK13" s="592"/>
      <c r="DL13" s="592"/>
      <c r="DM13" s="592"/>
      <c r="DN13" s="592"/>
      <c r="DO13" s="592"/>
      <c r="DP13" s="593"/>
      <c r="DQ13" s="600">
        <v>218559</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19050</v>
      </c>
      <c r="BH14" s="592"/>
      <c r="BI14" s="592"/>
      <c r="BJ14" s="592"/>
      <c r="BK14" s="592"/>
      <c r="BL14" s="592"/>
      <c r="BM14" s="592"/>
      <c r="BN14" s="593"/>
      <c r="BO14" s="594">
        <v>2.7</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157348</v>
      </c>
      <c r="CS14" s="592"/>
      <c r="CT14" s="592"/>
      <c r="CU14" s="592"/>
      <c r="CV14" s="592"/>
      <c r="CW14" s="592"/>
      <c r="CX14" s="592"/>
      <c r="CY14" s="593"/>
      <c r="CZ14" s="594">
        <v>3.5</v>
      </c>
      <c r="DA14" s="594"/>
      <c r="DB14" s="594"/>
      <c r="DC14" s="594"/>
      <c r="DD14" s="600">
        <v>8881</v>
      </c>
      <c r="DE14" s="592"/>
      <c r="DF14" s="592"/>
      <c r="DG14" s="592"/>
      <c r="DH14" s="592"/>
      <c r="DI14" s="592"/>
      <c r="DJ14" s="592"/>
      <c r="DK14" s="592"/>
      <c r="DL14" s="592"/>
      <c r="DM14" s="592"/>
      <c r="DN14" s="592"/>
      <c r="DO14" s="592"/>
      <c r="DP14" s="593"/>
      <c r="DQ14" s="600">
        <v>133069</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1842</v>
      </c>
      <c r="S15" s="592"/>
      <c r="T15" s="592"/>
      <c r="U15" s="592"/>
      <c r="V15" s="592"/>
      <c r="W15" s="592"/>
      <c r="X15" s="592"/>
      <c r="Y15" s="593"/>
      <c r="Z15" s="594">
        <v>0</v>
      </c>
      <c r="AA15" s="594"/>
      <c r="AB15" s="594"/>
      <c r="AC15" s="594"/>
      <c r="AD15" s="595">
        <v>1842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35218</v>
      </c>
      <c r="BH15" s="592"/>
      <c r="BI15" s="592"/>
      <c r="BJ15" s="592"/>
      <c r="BK15" s="592"/>
      <c r="BL15" s="592"/>
      <c r="BM15" s="592"/>
      <c r="BN15" s="593"/>
      <c r="BO15" s="594">
        <v>5.0999999999999996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302704</v>
      </c>
      <c r="CS15" s="592"/>
      <c r="CT15" s="592"/>
      <c r="CU15" s="592"/>
      <c r="CV15" s="592"/>
      <c r="CW15" s="592"/>
      <c r="CX15" s="592"/>
      <c r="CY15" s="593"/>
      <c r="CZ15" s="594">
        <v>6.6</v>
      </c>
      <c r="DA15" s="594"/>
      <c r="DB15" s="594"/>
      <c r="DC15" s="594"/>
      <c r="DD15" s="600">
        <v>28715</v>
      </c>
      <c r="DE15" s="592"/>
      <c r="DF15" s="592"/>
      <c r="DG15" s="592"/>
      <c r="DH15" s="592"/>
      <c r="DI15" s="592"/>
      <c r="DJ15" s="592"/>
      <c r="DK15" s="592"/>
      <c r="DL15" s="592"/>
      <c r="DM15" s="592"/>
      <c r="DN15" s="592"/>
      <c r="DO15" s="592"/>
      <c r="DP15" s="593"/>
      <c r="DQ15" s="600">
        <v>263987</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2208947</v>
      </c>
      <c r="S16" s="592"/>
      <c r="T16" s="592"/>
      <c r="U16" s="592"/>
      <c r="V16" s="592"/>
      <c r="W16" s="592"/>
      <c r="X16" s="592"/>
      <c r="Y16" s="593"/>
      <c r="Z16" s="594">
        <v>48.2</v>
      </c>
      <c r="AA16" s="594"/>
      <c r="AB16" s="594"/>
      <c r="AC16" s="594"/>
      <c r="AD16" s="595">
        <v>2001325</v>
      </c>
      <c r="AE16" s="595"/>
      <c r="AF16" s="595"/>
      <c r="AG16" s="595"/>
      <c r="AH16" s="595"/>
      <c r="AI16" s="595"/>
      <c r="AJ16" s="595"/>
      <c r="AK16" s="595"/>
      <c r="AL16" s="596">
        <v>70.8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2992</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299</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2001325</v>
      </c>
      <c r="S17" s="592"/>
      <c r="T17" s="592"/>
      <c r="U17" s="592"/>
      <c r="V17" s="592"/>
      <c r="W17" s="592"/>
      <c r="X17" s="592"/>
      <c r="Y17" s="593"/>
      <c r="Z17" s="594">
        <v>43.7</v>
      </c>
      <c r="AA17" s="594"/>
      <c r="AB17" s="594"/>
      <c r="AC17" s="594"/>
      <c r="AD17" s="595">
        <v>2001325</v>
      </c>
      <c r="AE17" s="595"/>
      <c r="AF17" s="595"/>
      <c r="AG17" s="595"/>
      <c r="AH17" s="595"/>
      <c r="AI17" s="595"/>
      <c r="AJ17" s="595"/>
      <c r="AK17" s="595"/>
      <c r="AL17" s="596">
        <v>70.8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580669</v>
      </c>
      <c r="CS17" s="592"/>
      <c r="CT17" s="592"/>
      <c r="CU17" s="592"/>
      <c r="CV17" s="592"/>
      <c r="CW17" s="592"/>
      <c r="CX17" s="592"/>
      <c r="CY17" s="593"/>
      <c r="CZ17" s="594">
        <v>12.8</v>
      </c>
      <c r="DA17" s="594"/>
      <c r="DB17" s="594"/>
      <c r="DC17" s="594"/>
      <c r="DD17" s="600" t="s">
        <v>112</v>
      </c>
      <c r="DE17" s="592"/>
      <c r="DF17" s="592"/>
      <c r="DG17" s="592"/>
      <c r="DH17" s="592"/>
      <c r="DI17" s="592"/>
      <c r="DJ17" s="592"/>
      <c r="DK17" s="592"/>
      <c r="DL17" s="592"/>
      <c r="DM17" s="592"/>
      <c r="DN17" s="592"/>
      <c r="DO17" s="592"/>
      <c r="DP17" s="593"/>
      <c r="DQ17" s="600">
        <v>559927</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207616</v>
      </c>
      <c r="S18" s="592"/>
      <c r="T18" s="592"/>
      <c r="U18" s="592"/>
      <c r="V18" s="592"/>
      <c r="W18" s="592"/>
      <c r="X18" s="592"/>
      <c r="Y18" s="593"/>
      <c r="Z18" s="594">
        <v>4.5</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51742</v>
      </c>
      <c r="BH19" s="592"/>
      <c r="BI19" s="592"/>
      <c r="BJ19" s="592"/>
      <c r="BK19" s="592"/>
      <c r="BL19" s="592"/>
      <c r="BM19" s="592"/>
      <c r="BN19" s="593"/>
      <c r="BO19" s="594">
        <v>7.4</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3033116</v>
      </c>
      <c r="S20" s="592"/>
      <c r="T20" s="592"/>
      <c r="U20" s="592"/>
      <c r="V20" s="592"/>
      <c r="W20" s="592"/>
      <c r="X20" s="592"/>
      <c r="Y20" s="593"/>
      <c r="Z20" s="594">
        <v>66.2</v>
      </c>
      <c r="AA20" s="594"/>
      <c r="AB20" s="594"/>
      <c r="AC20" s="594"/>
      <c r="AD20" s="595">
        <v>2825494</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51742</v>
      </c>
      <c r="BH20" s="592"/>
      <c r="BI20" s="592"/>
      <c r="BJ20" s="592"/>
      <c r="BK20" s="592"/>
      <c r="BL20" s="592"/>
      <c r="BM20" s="592"/>
      <c r="BN20" s="593"/>
      <c r="BO20" s="594">
        <v>7.4</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4552429</v>
      </c>
      <c r="CS20" s="592"/>
      <c r="CT20" s="592"/>
      <c r="CU20" s="592"/>
      <c r="CV20" s="592"/>
      <c r="CW20" s="592"/>
      <c r="CX20" s="592"/>
      <c r="CY20" s="593"/>
      <c r="CZ20" s="594">
        <v>100</v>
      </c>
      <c r="DA20" s="594"/>
      <c r="DB20" s="594"/>
      <c r="DC20" s="594"/>
      <c r="DD20" s="600">
        <v>487673</v>
      </c>
      <c r="DE20" s="592"/>
      <c r="DF20" s="592"/>
      <c r="DG20" s="592"/>
      <c r="DH20" s="592"/>
      <c r="DI20" s="592"/>
      <c r="DJ20" s="592"/>
      <c r="DK20" s="592"/>
      <c r="DL20" s="592"/>
      <c r="DM20" s="592"/>
      <c r="DN20" s="592"/>
      <c r="DO20" s="592"/>
      <c r="DP20" s="593"/>
      <c r="DQ20" s="600">
        <v>3359818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625</v>
      </c>
      <c r="S21" s="592"/>
      <c r="T21" s="592"/>
      <c r="U21" s="592"/>
      <c r="V21" s="592"/>
      <c r="W21" s="592"/>
      <c r="X21" s="592"/>
      <c r="Y21" s="593"/>
      <c r="Z21" s="594">
        <v>0</v>
      </c>
      <c r="AA21" s="594"/>
      <c r="AB21" s="594"/>
      <c r="AC21" s="594"/>
      <c r="AD21" s="595">
        <v>625</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51742</v>
      </c>
      <c r="BH21" s="592"/>
      <c r="BI21" s="592"/>
      <c r="BJ21" s="592"/>
      <c r="BK21" s="592"/>
      <c r="BL21" s="592"/>
      <c r="BM21" s="592"/>
      <c r="BN21" s="593"/>
      <c r="BO21" s="594">
        <v>7.4</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36605</v>
      </c>
      <c r="S22" s="592"/>
      <c r="T22" s="592"/>
      <c r="U22" s="592"/>
      <c r="V22" s="592"/>
      <c r="W22" s="592"/>
      <c r="X22" s="592"/>
      <c r="Y22" s="593"/>
      <c r="Z22" s="594">
        <v>0.8</v>
      </c>
      <c r="AA22" s="594"/>
      <c r="AB22" s="594"/>
      <c r="AC22" s="594"/>
      <c r="AD22" s="595">
        <v>18</v>
      </c>
      <c r="AE22" s="595"/>
      <c r="AF22" s="595"/>
      <c r="AG22" s="595"/>
      <c r="AH22" s="595"/>
      <c r="AI22" s="595"/>
      <c r="AJ22" s="595"/>
      <c r="AK22" s="595"/>
      <c r="AL22" s="596">
        <v>0</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46073</v>
      </c>
      <c r="S23" s="592"/>
      <c r="T23" s="592"/>
      <c r="U23" s="592"/>
      <c r="V23" s="592"/>
      <c r="W23" s="592"/>
      <c r="X23" s="592"/>
      <c r="Y23" s="593"/>
      <c r="Z23" s="594">
        <v>1</v>
      </c>
      <c r="AA23" s="594"/>
      <c r="AB23" s="594"/>
      <c r="AC23" s="594"/>
      <c r="AD23" s="595">
        <v>691</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20833</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1905550</v>
      </c>
      <c r="CS24" s="581"/>
      <c r="CT24" s="581"/>
      <c r="CU24" s="581"/>
      <c r="CV24" s="581"/>
      <c r="CW24" s="581"/>
      <c r="CX24" s="581"/>
      <c r="CY24" s="582"/>
      <c r="CZ24" s="620">
        <v>41.9</v>
      </c>
      <c r="DA24" s="621"/>
      <c r="DB24" s="621"/>
      <c r="DC24" s="622"/>
      <c r="DD24" s="619">
        <v>1571332</v>
      </c>
      <c r="DE24" s="581"/>
      <c r="DF24" s="581"/>
      <c r="DG24" s="581"/>
      <c r="DH24" s="581"/>
      <c r="DI24" s="581"/>
      <c r="DJ24" s="581"/>
      <c r="DK24" s="582"/>
      <c r="DL24" s="619">
        <v>1548915</v>
      </c>
      <c r="DM24" s="581"/>
      <c r="DN24" s="581"/>
      <c r="DO24" s="581"/>
      <c r="DP24" s="581"/>
      <c r="DQ24" s="581"/>
      <c r="DR24" s="581"/>
      <c r="DS24" s="581"/>
      <c r="DT24" s="581"/>
      <c r="DU24" s="581"/>
      <c r="DV24" s="582"/>
      <c r="DW24" s="585">
        <v>51.6</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187803</v>
      </c>
      <c r="S25" s="592"/>
      <c r="T25" s="592"/>
      <c r="U25" s="592"/>
      <c r="V25" s="592"/>
      <c r="W25" s="592"/>
      <c r="X25" s="592"/>
      <c r="Y25" s="593"/>
      <c r="Z25" s="594">
        <v>4.0999999999999996</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855720</v>
      </c>
      <c r="CS25" s="611"/>
      <c r="CT25" s="611"/>
      <c r="CU25" s="611"/>
      <c r="CV25" s="611"/>
      <c r="CW25" s="611"/>
      <c r="CX25" s="611"/>
      <c r="CY25" s="612"/>
      <c r="CZ25" s="625">
        <v>18.8</v>
      </c>
      <c r="DA25" s="626"/>
      <c r="DB25" s="626"/>
      <c r="DC25" s="627"/>
      <c r="DD25" s="600">
        <v>811866</v>
      </c>
      <c r="DE25" s="611"/>
      <c r="DF25" s="611"/>
      <c r="DG25" s="611"/>
      <c r="DH25" s="611"/>
      <c r="DI25" s="611"/>
      <c r="DJ25" s="611"/>
      <c r="DK25" s="612"/>
      <c r="DL25" s="600">
        <v>789449</v>
      </c>
      <c r="DM25" s="611"/>
      <c r="DN25" s="611"/>
      <c r="DO25" s="611"/>
      <c r="DP25" s="611"/>
      <c r="DQ25" s="611"/>
      <c r="DR25" s="611"/>
      <c r="DS25" s="611"/>
      <c r="DT25" s="611"/>
      <c r="DU25" s="611"/>
      <c r="DV25" s="612"/>
      <c r="DW25" s="596">
        <v>26.3</v>
      </c>
      <c r="DX25" s="623"/>
      <c r="DY25" s="623"/>
      <c r="DZ25" s="623"/>
      <c r="EA25" s="623"/>
      <c r="EB25" s="623"/>
      <c r="EC25" s="624"/>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512259</v>
      </c>
      <c r="CS26" s="592"/>
      <c r="CT26" s="592"/>
      <c r="CU26" s="592"/>
      <c r="CV26" s="592"/>
      <c r="CW26" s="592"/>
      <c r="CX26" s="592"/>
      <c r="CY26" s="593"/>
      <c r="CZ26" s="625">
        <v>11.3</v>
      </c>
      <c r="DA26" s="626"/>
      <c r="DB26" s="626"/>
      <c r="DC26" s="627"/>
      <c r="DD26" s="600">
        <v>475662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3"/>
      <c r="DY26" s="623"/>
      <c r="DZ26" s="623"/>
      <c r="EA26" s="623"/>
      <c r="EB26" s="623"/>
      <c r="EC26" s="624"/>
    </row>
    <row r="27" spans="2:133" ht="11.25" customHeight="1" x14ac:dyDescent="0.15">
      <c r="B27" s="588" t="s">
        <v>280</v>
      </c>
      <c r="C27" s="589"/>
      <c r="D27" s="589"/>
      <c r="E27" s="589"/>
      <c r="F27" s="589"/>
      <c r="G27" s="589"/>
      <c r="H27" s="589"/>
      <c r="I27" s="589"/>
      <c r="J27" s="589"/>
      <c r="K27" s="589"/>
      <c r="L27" s="589"/>
      <c r="M27" s="589"/>
      <c r="N27" s="589"/>
      <c r="O27" s="589"/>
      <c r="P27" s="589"/>
      <c r="Q27" s="590"/>
      <c r="R27" s="591">
        <v>447558</v>
      </c>
      <c r="S27" s="592"/>
      <c r="T27" s="592"/>
      <c r="U27" s="592"/>
      <c r="V27" s="592"/>
      <c r="W27" s="592"/>
      <c r="X27" s="592"/>
      <c r="Y27" s="593"/>
      <c r="Z27" s="594">
        <v>9.8000000000000007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694928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469161</v>
      </c>
      <c r="CS27" s="611"/>
      <c r="CT27" s="611"/>
      <c r="CU27" s="611"/>
      <c r="CV27" s="611"/>
      <c r="CW27" s="611"/>
      <c r="CX27" s="611"/>
      <c r="CY27" s="612"/>
      <c r="CZ27" s="625">
        <v>10.3</v>
      </c>
      <c r="DA27" s="626"/>
      <c r="DB27" s="626"/>
      <c r="DC27" s="627"/>
      <c r="DD27" s="600">
        <v>199539</v>
      </c>
      <c r="DE27" s="611"/>
      <c r="DF27" s="611"/>
      <c r="DG27" s="611"/>
      <c r="DH27" s="611"/>
      <c r="DI27" s="611"/>
      <c r="DJ27" s="611"/>
      <c r="DK27" s="612"/>
      <c r="DL27" s="600">
        <v>199539</v>
      </c>
      <c r="DM27" s="611"/>
      <c r="DN27" s="611"/>
      <c r="DO27" s="611"/>
      <c r="DP27" s="611"/>
      <c r="DQ27" s="611"/>
      <c r="DR27" s="611"/>
      <c r="DS27" s="611"/>
      <c r="DT27" s="611"/>
      <c r="DU27" s="611"/>
      <c r="DV27" s="612"/>
      <c r="DW27" s="596">
        <v>6.6</v>
      </c>
      <c r="DX27" s="623"/>
      <c r="DY27" s="623"/>
      <c r="DZ27" s="623"/>
      <c r="EA27" s="623"/>
      <c r="EB27" s="623"/>
      <c r="EC27" s="624"/>
    </row>
    <row r="28" spans="2:133" ht="11.25" customHeight="1" x14ac:dyDescent="0.15">
      <c r="B28" s="588" t="s">
        <v>283</v>
      </c>
      <c r="C28" s="589"/>
      <c r="D28" s="589"/>
      <c r="E28" s="589"/>
      <c r="F28" s="589"/>
      <c r="G28" s="589"/>
      <c r="H28" s="589"/>
      <c r="I28" s="589"/>
      <c r="J28" s="589"/>
      <c r="K28" s="589"/>
      <c r="L28" s="589"/>
      <c r="M28" s="589"/>
      <c r="N28" s="589"/>
      <c r="O28" s="589"/>
      <c r="P28" s="589"/>
      <c r="Q28" s="590"/>
      <c r="R28" s="591">
        <v>33183</v>
      </c>
      <c r="S28" s="592"/>
      <c r="T28" s="592"/>
      <c r="U28" s="592"/>
      <c r="V28" s="592"/>
      <c r="W28" s="592"/>
      <c r="X28" s="592"/>
      <c r="Y28" s="593"/>
      <c r="Z28" s="594">
        <v>0.7</v>
      </c>
      <c r="AA28" s="594"/>
      <c r="AB28" s="594"/>
      <c r="AC28" s="594"/>
      <c r="AD28" s="595">
        <v>603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580669</v>
      </c>
      <c r="CS28" s="592"/>
      <c r="CT28" s="592"/>
      <c r="CU28" s="592"/>
      <c r="CV28" s="592"/>
      <c r="CW28" s="592"/>
      <c r="CX28" s="592"/>
      <c r="CY28" s="593"/>
      <c r="CZ28" s="625">
        <v>12.8</v>
      </c>
      <c r="DA28" s="626"/>
      <c r="DB28" s="626"/>
      <c r="DC28" s="627"/>
      <c r="DD28" s="600">
        <v>559927</v>
      </c>
      <c r="DE28" s="592"/>
      <c r="DF28" s="592"/>
      <c r="DG28" s="592"/>
      <c r="DH28" s="592"/>
      <c r="DI28" s="592"/>
      <c r="DJ28" s="592"/>
      <c r="DK28" s="593"/>
      <c r="DL28" s="600">
        <v>559927</v>
      </c>
      <c r="DM28" s="592"/>
      <c r="DN28" s="592"/>
      <c r="DO28" s="592"/>
      <c r="DP28" s="592"/>
      <c r="DQ28" s="592"/>
      <c r="DR28" s="592"/>
      <c r="DS28" s="592"/>
      <c r="DT28" s="592"/>
      <c r="DU28" s="592"/>
      <c r="DV28" s="593"/>
      <c r="DW28" s="596">
        <v>18.7</v>
      </c>
      <c r="DX28" s="623"/>
      <c r="DY28" s="623"/>
      <c r="DZ28" s="623"/>
      <c r="EA28" s="623"/>
      <c r="EB28" s="623"/>
      <c r="EC28" s="624"/>
    </row>
    <row r="29" spans="2:133" ht="11.25" customHeight="1" x14ac:dyDescent="0.15">
      <c r="B29" s="588" t="s">
        <v>285</v>
      </c>
      <c r="C29" s="589"/>
      <c r="D29" s="589"/>
      <c r="E29" s="589"/>
      <c r="F29" s="589"/>
      <c r="G29" s="589"/>
      <c r="H29" s="589"/>
      <c r="I29" s="589"/>
      <c r="J29" s="589"/>
      <c r="K29" s="589"/>
      <c r="L29" s="589"/>
      <c r="M29" s="589"/>
      <c r="N29" s="589"/>
      <c r="O29" s="589"/>
      <c r="P29" s="589"/>
      <c r="Q29" s="590"/>
      <c r="R29" s="591">
        <v>15662</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580636</v>
      </c>
      <c r="CS29" s="611"/>
      <c r="CT29" s="611"/>
      <c r="CU29" s="611"/>
      <c r="CV29" s="611"/>
      <c r="CW29" s="611"/>
      <c r="CX29" s="611"/>
      <c r="CY29" s="612"/>
      <c r="CZ29" s="625">
        <v>12.8</v>
      </c>
      <c r="DA29" s="626"/>
      <c r="DB29" s="626"/>
      <c r="DC29" s="627"/>
      <c r="DD29" s="600">
        <v>559894</v>
      </c>
      <c r="DE29" s="611"/>
      <c r="DF29" s="611"/>
      <c r="DG29" s="611"/>
      <c r="DH29" s="611"/>
      <c r="DI29" s="611"/>
      <c r="DJ29" s="611"/>
      <c r="DK29" s="612"/>
      <c r="DL29" s="600">
        <v>559894</v>
      </c>
      <c r="DM29" s="611"/>
      <c r="DN29" s="611"/>
      <c r="DO29" s="611"/>
      <c r="DP29" s="611"/>
      <c r="DQ29" s="611"/>
      <c r="DR29" s="611"/>
      <c r="DS29" s="611"/>
      <c r="DT29" s="611"/>
      <c r="DU29" s="611"/>
      <c r="DV29" s="612"/>
      <c r="DW29" s="596">
        <v>18.7</v>
      </c>
      <c r="DX29" s="623"/>
      <c r="DY29" s="623"/>
      <c r="DZ29" s="623"/>
      <c r="EA29" s="623"/>
      <c r="EB29" s="623"/>
      <c r="EC29" s="624"/>
    </row>
    <row r="30" spans="2:133" ht="11.25" customHeight="1" x14ac:dyDescent="0.15">
      <c r="B30" s="588" t="s">
        <v>290</v>
      </c>
      <c r="C30" s="589"/>
      <c r="D30" s="589"/>
      <c r="E30" s="589"/>
      <c r="F30" s="589"/>
      <c r="G30" s="589"/>
      <c r="H30" s="589"/>
      <c r="I30" s="589"/>
      <c r="J30" s="589"/>
      <c r="K30" s="589"/>
      <c r="L30" s="589"/>
      <c r="M30" s="589"/>
      <c r="N30" s="589"/>
      <c r="O30" s="589"/>
      <c r="P30" s="589"/>
      <c r="Q30" s="590"/>
      <c r="R30" s="591">
        <v>142875</v>
      </c>
      <c r="S30" s="592"/>
      <c r="T30" s="592"/>
      <c r="U30" s="592"/>
      <c r="V30" s="592"/>
      <c r="W30" s="592"/>
      <c r="X30" s="592"/>
      <c r="Y30" s="593"/>
      <c r="Z30" s="594">
        <v>3.1</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99.5</v>
      </c>
      <c r="BH30" s="650"/>
      <c r="BI30" s="650"/>
      <c r="BJ30" s="650"/>
      <c r="BK30" s="650"/>
      <c r="BL30" s="650"/>
      <c r="BM30" s="586">
        <v>94.8</v>
      </c>
      <c r="BN30" s="650"/>
      <c r="BO30" s="650"/>
      <c r="BP30" s="650"/>
      <c r="BQ30" s="651"/>
      <c r="BR30" s="649">
        <v>99.5</v>
      </c>
      <c r="BS30" s="650"/>
      <c r="BT30" s="650"/>
      <c r="BU30" s="650"/>
      <c r="BV30" s="650"/>
      <c r="BW30" s="650"/>
      <c r="BX30" s="586">
        <v>94</v>
      </c>
      <c r="BY30" s="650"/>
      <c r="BZ30" s="650"/>
      <c r="CA30" s="650"/>
      <c r="CB30" s="651"/>
      <c r="CD30" s="654"/>
      <c r="CE30" s="655"/>
      <c r="CF30" s="605" t="s">
        <v>293</v>
      </c>
      <c r="CG30" s="606"/>
      <c r="CH30" s="606"/>
      <c r="CI30" s="606"/>
      <c r="CJ30" s="606"/>
      <c r="CK30" s="606"/>
      <c r="CL30" s="606"/>
      <c r="CM30" s="606"/>
      <c r="CN30" s="606"/>
      <c r="CO30" s="606"/>
      <c r="CP30" s="606"/>
      <c r="CQ30" s="607"/>
      <c r="CR30" s="591">
        <v>529968</v>
      </c>
      <c r="CS30" s="592"/>
      <c r="CT30" s="592"/>
      <c r="CU30" s="592"/>
      <c r="CV30" s="592"/>
      <c r="CW30" s="592"/>
      <c r="CX30" s="592"/>
      <c r="CY30" s="593"/>
      <c r="CZ30" s="625">
        <v>11.6</v>
      </c>
      <c r="DA30" s="626"/>
      <c r="DB30" s="626"/>
      <c r="DC30" s="627"/>
      <c r="DD30" s="600">
        <v>509226</v>
      </c>
      <c r="DE30" s="592"/>
      <c r="DF30" s="592"/>
      <c r="DG30" s="592"/>
      <c r="DH30" s="592"/>
      <c r="DI30" s="592"/>
      <c r="DJ30" s="592"/>
      <c r="DK30" s="593"/>
      <c r="DL30" s="600">
        <v>509226</v>
      </c>
      <c r="DM30" s="592"/>
      <c r="DN30" s="592"/>
      <c r="DO30" s="592"/>
      <c r="DP30" s="592"/>
      <c r="DQ30" s="592"/>
      <c r="DR30" s="592"/>
      <c r="DS30" s="592"/>
      <c r="DT30" s="592"/>
      <c r="DU30" s="592"/>
      <c r="DV30" s="593"/>
      <c r="DW30" s="596">
        <v>17</v>
      </c>
      <c r="DX30" s="623"/>
      <c r="DY30" s="623"/>
      <c r="DZ30" s="623"/>
      <c r="EA30" s="623"/>
      <c r="EB30" s="623"/>
      <c r="EC30" s="624"/>
    </row>
    <row r="31" spans="2:133" ht="11.25" customHeight="1" x14ac:dyDescent="0.15">
      <c r="B31" s="588" t="s">
        <v>294</v>
      </c>
      <c r="C31" s="589"/>
      <c r="D31" s="589"/>
      <c r="E31" s="589"/>
      <c r="F31" s="589"/>
      <c r="G31" s="589"/>
      <c r="H31" s="589"/>
      <c r="I31" s="589"/>
      <c r="J31" s="589"/>
      <c r="K31" s="589"/>
      <c r="L31" s="589"/>
      <c r="M31" s="589"/>
      <c r="N31" s="589"/>
      <c r="O31" s="589"/>
      <c r="P31" s="589"/>
      <c r="Q31" s="590"/>
      <c r="R31" s="591">
        <v>63886</v>
      </c>
      <c r="S31" s="592"/>
      <c r="T31" s="592"/>
      <c r="U31" s="592"/>
      <c r="V31" s="592"/>
      <c r="W31" s="592"/>
      <c r="X31" s="592"/>
      <c r="Y31" s="593"/>
      <c r="Z31" s="594">
        <v>1.4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99.5</v>
      </c>
      <c r="BH31" s="611"/>
      <c r="BI31" s="611"/>
      <c r="BJ31" s="611"/>
      <c r="BK31" s="611"/>
      <c r="BL31" s="611"/>
      <c r="BM31" s="597">
        <v>97.3</v>
      </c>
      <c r="BN31" s="647"/>
      <c r="BO31" s="647"/>
      <c r="BP31" s="647"/>
      <c r="BQ31" s="648"/>
      <c r="BR31" s="646">
        <v>99.6</v>
      </c>
      <c r="BS31" s="611"/>
      <c r="BT31" s="611"/>
      <c r="BU31" s="611"/>
      <c r="BV31" s="611"/>
      <c r="BW31" s="611"/>
      <c r="BX31" s="597">
        <v>96.9</v>
      </c>
      <c r="BY31" s="647"/>
      <c r="BZ31" s="647"/>
      <c r="CA31" s="647"/>
      <c r="CB31" s="648"/>
      <c r="CD31" s="654"/>
      <c r="CE31" s="655"/>
      <c r="CF31" s="605" t="s">
        <v>297</v>
      </c>
      <c r="CG31" s="606"/>
      <c r="CH31" s="606"/>
      <c r="CI31" s="606"/>
      <c r="CJ31" s="606"/>
      <c r="CK31" s="606"/>
      <c r="CL31" s="606"/>
      <c r="CM31" s="606"/>
      <c r="CN31" s="606"/>
      <c r="CO31" s="606"/>
      <c r="CP31" s="606"/>
      <c r="CQ31" s="607"/>
      <c r="CR31" s="591">
        <v>50668</v>
      </c>
      <c r="CS31" s="611"/>
      <c r="CT31" s="611"/>
      <c r="CU31" s="611"/>
      <c r="CV31" s="611"/>
      <c r="CW31" s="611"/>
      <c r="CX31" s="611"/>
      <c r="CY31" s="612"/>
      <c r="CZ31" s="625">
        <v>1.1000000000000001</v>
      </c>
      <c r="DA31" s="626"/>
      <c r="DB31" s="626"/>
      <c r="DC31" s="627"/>
      <c r="DD31" s="600">
        <v>50668</v>
      </c>
      <c r="DE31" s="611"/>
      <c r="DF31" s="611"/>
      <c r="DG31" s="611"/>
      <c r="DH31" s="611"/>
      <c r="DI31" s="611"/>
      <c r="DJ31" s="611"/>
      <c r="DK31" s="612"/>
      <c r="DL31" s="600">
        <v>50668</v>
      </c>
      <c r="DM31" s="611"/>
      <c r="DN31" s="611"/>
      <c r="DO31" s="611"/>
      <c r="DP31" s="611"/>
      <c r="DQ31" s="611"/>
      <c r="DR31" s="611"/>
      <c r="DS31" s="611"/>
      <c r="DT31" s="611"/>
      <c r="DU31" s="611"/>
      <c r="DV31" s="612"/>
      <c r="DW31" s="596">
        <v>1.7</v>
      </c>
      <c r="DX31" s="623"/>
      <c r="DY31" s="623"/>
      <c r="DZ31" s="623"/>
      <c r="EA31" s="623"/>
      <c r="EB31" s="623"/>
      <c r="EC31" s="624"/>
    </row>
    <row r="32" spans="2:133" ht="11.25" customHeight="1" x14ac:dyDescent="0.15">
      <c r="B32" s="588" t="s">
        <v>298</v>
      </c>
      <c r="C32" s="589"/>
      <c r="D32" s="589"/>
      <c r="E32" s="589"/>
      <c r="F32" s="589"/>
      <c r="G32" s="589"/>
      <c r="H32" s="589"/>
      <c r="I32" s="589"/>
      <c r="J32" s="589"/>
      <c r="K32" s="589"/>
      <c r="L32" s="589"/>
      <c r="M32" s="589"/>
      <c r="N32" s="589"/>
      <c r="O32" s="589"/>
      <c r="P32" s="589"/>
      <c r="Q32" s="590"/>
      <c r="R32" s="591">
        <v>93956</v>
      </c>
      <c r="S32" s="592"/>
      <c r="T32" s="592"/>
      <c r="U32" s="592"/>
      <c r="V32" s="592"/>
      <c r="W32" s="592"/>
      <c r="X32" s="592"/>
      <c r="Y32" s="593"/>
      <c r="Z32" s="594">
        <v>2.1</v>
      </c>
      <c r="AA32" s="594"/>
      <c r="AB32" s="594"/>
      <c r="AC32" s="594"/>
      <c r="AD32" s="595">
        <v>194</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99.4</v>
      </c>
      <c r="BH32" s="659"/>
      <c r="BI32" s="659"/>
      <c r="BJ32" s="659"/>
      <c r="BK32" s="659"/>
      <c r="BL32" s="659"/>
      <c r="BM32" s="660">
        <v>92</v>
      </c>
      <c r="BN32" s="659"/>
      <c r="BO32" s="659"/>
      <c r="BP32" s="659"/>
      <c r="BQ32" s="661"/>
      <c r="BR32" s="658">
        <v>99.3</v>
      </c>
      <c r="BS32" s="659"/>
      <c r="BT32" s="659"/>
      <c r="BU32" s="659"/>
      <c r="BV32" s="659"/>
      <c r="BW32" s="659"/>
      <c r="BX32" s="660">
        <v>91.1</v>
      </c>
      <c r="BY32" s="659"/>
      <c r="BZ32" s="659"/>
      <c r="CA32" s="659"/>
      <c r="CB32" s="661"/>
      <c r="CD32" s="656"/>
      <c r="CE32" s="657"/>
      <c r="CF32" s="605" t="s">
        <v>300</v>
      </c>
      <c r="CG32" s="606"/>
      <c r="CH32" s="606"/>
      <c r="CI32" s="606"/>
      <c r="CJ32" s="606"/>
      <c r="CK32" s="606"/>
      <c r="CL32" s="606"/>
      <c r="CM32" s="606"/>
      <c r="CN32" s="606"/>
      <c r="CO32" s="606"/>
      <c r="CP32" s="606"/>
      <c r="CQ32" s="607"/>
      <c r="CR32" s="591">
        <v>33</v>
      </c>
      <c r="CS32" s="592"/>
      <c r="CT32" s="592"/>
      <c r="CU32" s="592"/>
      <c r="CV32" s="592"/>
      <c r="CW32" s="592"/>
      <c r="CX32" s="592"/>
      <c r="CY32" s="593"/>
      <c r="CZ32" s="625">
        <v>0</v>
      </c>
      <c r="DA32" s="626"/>
      <c r="DB32" s="626"/>
      <c r="DC32" s="627"/>
      <c r="DD32" s="600">
        <v>33</v>
      </c>
      <c r="DE32" s="592"/>
      <c r="DF32" s="592"/>
      <c r="DG32" s="592"/>
      <c r="DH32" s="592"/>
      <c r="DI32" s="592"/>
      <c r="DJ32" s="592"/>
      <c r="DK32" s="593"/>
      <c r="DL32" s="600">
        <v>33</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301</v>
      </c>
      <c r="C33" s="589"/>
      <c r="D33" s="589"/>
      <c r="E33" s="589"/>
      <c r="F33" s="589"/>
      <c r="G33" s="589"/>
      <c r="H33" s="589"/>
      <c r="I33" s="589"/>
      <c r="J33" s="589"/>
      <c r="K33" s="589"/>
      <c r="L33" s="589"/>
      <c r="M33" s="589"/>
      <c r="N33" s="589"/>
      <c r="O33" s="589"/>
      <c r="P33" s="589"/>
      <c r="Q33" s="590"/>
      <c r="R33" s="591">
        <v>460100</v>
      </c>
      <c r="S33" s="592"/>
      <c r="T33" s="592"/>
      <c r="U33" s="592"/>
      <c r="V33" s="592"/>
      <c r="W33" s="592"/>
      <c r="X33" s="592"/>
      <c r="Y33" s="593"/>
      <c r="Z33" s="594">
        <v>10</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2156214</v>
      </c>
      <c r="CS33" s="611"/>
      <c r="CT33" s="611"/>
      <c r="CU33" s="611"/>
      <c r="CV33" s="611"/>
      <c r="CW33" s="611"/>
      <c r="CX33" s="611"/>
      <c r="CY33" s="612"/>
      <c r="CZ33" s="625">
        <v>47.4</v>
      </c>
      <c r="DA33" s="626"/>
      <c r="DB33" s="626"/>
      <c r="DC33" s="627"/>
      <c r="DD33" s="600">
        <v>1700240</v>
      </c>
      <c r="DE33" s="611"/>
      <c r="DF33" s="611"/>
      <c r="DG33" s="611"/>
      <c r="DH33" s="611"/>
      <c r="DI33" s="611"/>
      <c r="DJ33" s="611"/>
      <c r="DK33" s="612"/>
      <c r="DL33" s="600">
        <v>1005264</v>
      </c>
      <c r="DM33" s="611"/>
      <c r="DN33" s="611"/>
      <c r="DO33" s="611"/>
      <c r="DP33" s="611"/>
      <c r="DQ33" s="611"/>
      <c r="DR33" s="611"/>
      <c r="DS33" s="611"/>
      <c r="DT33" s="611"/>
      <c r="DU33" s="611"/>
      <c r="DV33" s="612"/>
      <c r="DW33" s="596">
        <v>33.5</v>
      </c>
      <c r="DX33" s="623"/>
      <c r="DY33" s="623"/>
      <c r="DZ33" s="623"/>
      <c r="EA33" s="623"/>
      <c r="EB33" s="623"/>
      <c r="EC33" s="624"/>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625856</v>
      </c>
      <c r="CS34" s="592"/>
      <c r="CT34" s="592"/>
      <c r="CU34" s="592"/>
      <c r="CV34" s="592"/>
      <c r="CW34" s="592"/>
      <c r="CX34" s="592"/>
      <c r="CY34" s="593"/>
      <c r="CZ34" s="625">
        <v>13.7</v>
      </c>
      <c r="DA34" s="626"/>
      <c r="DB34" s="626"/>
      <c r="DC34" s="627"/>
      <c r="DD34" s="600">
        <v>432131</v>
      </c>
      <c r="DE34" s="592"/>
      <c r="DF34" s="592"/>
      <c r="DG34" s="592"/>
      <c r="DH34" s="592"/>
      <c r="DI34" s="592"/>
      <c r="DJ34" s="592"/>
      <c r="DK34" s="593"/>
      <c r="DL34" s="600">
        <v>296470</v>
      </c>
      <c r="DM34" s="592"/>
      <c r="DN34" s="592"/>
      <c r="DO34" s="592"/>
      <c r="DP34" s="592"/>
      <c r="DQ34" s="592"/>
      <c r="DR34" s="592"/>
      <c r="DS34" s="592"/>
      <c r="DT34" s="592"/>
      <c r="DU34" s="592"/>
      <c r="DV34" s="593"/>
      <c r="DW34" s="596">
        <v>9.9</v>
      </c>
      <c r="DX34" s="623"/>
      <c r="DY34" s="623"/>
      <c r="DZ34" s="623"/>
      <c r="EA34" s="623"/>
      <c r="EB34" s="623"/>
      <c r="EC34" s="624"/>
    </row>
    <row r="35" spans="2:133" ht="11.25" customHeight="1" x14ac:dyDescent="0.15">
      <c r="B35" s="588" t="s">
        <v>307</v>
      </c>
      <c r="C35" s="589"/>
      <c r="D35" s="589"/>
      <c r="E35" s="589"/>
      <c r="F35" s="589"/>
      <c r="G35" s="589"/>
      <c r="H35" s="589"/>
      <c r="I35" s="589"/>
      <c r="J35" s="589"/>
      <c r="K35" s="589"/>
      <c r="L35" s="589"/>
      <c r="M35" s="589"/>
      <c r="N35" s="589"/>
      <c r="O35" s="589"/>
      <c r="P35" s="589"/>
      <c r="Q35" s="590"/>
      <c r="R35" s="591">
        <v>173400</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617274</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7972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36637</v>
      </c>
      <c r="CS35" s="611"/>
      <c r="CT35" s="611"/>
      <c r="CU35" s="611"/>
      <c r="CV35" s="611"/>
      <c r="CW35" s="611"/>
      <c r="CX35" s="611"/>
      <c r="CY35" s="612"/>
      <c r="CZ35" s="625">
        <v>0.8</v>
      </c>
      <c r="DA35" s="626"/>
      <c r="DB35" s="626"/>
      <c r="DC35" s="627"/>
      <c r="DD35" s="600">
        <v>20981</v>
      </c>
      <c r="DE35" s="611"/>
      <c r="DF35" s="611"/>
      <c r="DG35" s="611"/>
      <c r="DH35" s="611"/>
      <c r="DI35" s="611"/>
      <c r="DJ35" s="611"/>
      <c r="DK35" s="612"/>
      <c r="DL35" s="600">
        <v>14774</v>
      </c>
      <c r="DM35" s="611"/>
      <c r="DN35" s="611"/>
      <c r="DO35" s="611"/>
      <c r="DP35" s="611"/>
      <c r="DQ35" s="611"/>
      <c r="DR35" s="611"/>
      <c r="DS35" s="611"/>
      <c r="DT35" s="611"/>
      <c r="DU35" s="611"/>
      <c r="DV35" s="612"/>
      <c r="DW35" s="596">
        <v>0.5</v>
      </c>
      <c r="DX35" s="623"/>
      <c r="DY35" s="623"/>
      <c r="DZ35" s="623"/>
      <c r="EA35" s="623"/>
      <c r="EB35" s="623"/>
      <c r="EC35" s="624"/>
    </row>
    <row r="36" spans="2:133" ht="11.25" customHeight="1" x14ac:dyDescent="0.15">
      <c r="B36" s="634" t="s">
        <v>311</v>
      </c>
      <c r="C36" s="635"/>
      <c r="D36" s="635"/>
      <c r="E36" s="635"/>
      <c r="F36" s="635"/>
      <c r="G36" s="635"/>
      <c r="H36" s="635"/>
      <c r="I36" s="635"/>
      <c r="J36" s="635"/>
      <c r="K36" s="635"/>
      <c r="L36" s="635"/>
      <c r="M36" s="635"/>
      <c r="N36" s="635"/>
      <c r="O36" s="635"/>
      <c r="P36" s="635"/>
      <c r="Q36" s="636"/>
      <c r="R36" s="663">
        <v>4582275</v>
      </c>
      <c r="S36" s="664"/>
      <c r="T36" s="664"/>
      <c r="U36" s="664"/>
      <c r="V36" s="664"/>
      <c r="W36" s="664"/>
      <c r="X36" s="664"/>
      <c r="Y36" s="665"/>
      <c r="Z36" s="666">
        <v>100</v>
      </c>
      <c r="AA36" s="666"/>
      <c r="AB36" s="666"/>
      <c r="AC36" s="666"/>
      <c r="AD36" s="667">
        <v>2827625</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245961</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442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533263</v>
      </c>
      <c r="CS36" s="592"/>
      <c r="CT36" s="592"/>
      <c r="CU36" s="592"/>
      <c r="CV36" s="592"/>
      <c r="CW36" s="592"/>
      <c r="CX36" s="592"/>
      <c r="CY36" s="593"/>
      <c r="CZ36" s="625">
        <v>11.7</v>
      </c>
      <c r="DA36" s="626"/>
      <c r="DB36" s="626"/>
      <c r="DC36" s="627"/>
      <c r="DD36" s="600">
        <v>393425</v>
      </c>
      <c r="DE36" s="592"/>
      <c r="DF36" s="592"/>
      <c r="DG36" s="592"/>
      <c r="DH36" s="592"/>
      <c r="DI36" s="592"/>
      <c r="DJ36" s="592"/>
      <c r="DK36" s="593"/>
      <c r="DL36" s="600">
        <v>263053</v>
      </c>
      <c r="DM36" s="592"/>
      <c r="DN36" s="592"/>
      <c r="DO36" s="592"/>
      <c r="DP36" s="592"/>
      <c r="DQ36" s="592"/>
      <c r="DR36" s="592"/>
      <c r="DS36" s="592"/>
      <c r="DT36" s="592"/>
      <c r="DU36" s="592"/>
      <c r="DV36" s="593"/>
      <c r="DW36" s="596">
        <v>8.8000000000000007</v>
      </c>
      <c r="DX36" s="623"/>
      <c r="DY36" s="623"/>
      <c r="DZ36" s="623"/>
      <c r="EA36" s="623"/>
      <c r="EB36" s="623"/>
      <c r="EC36" s="624"/>
    </row>
    <row r="37" spans="2:133" ht="11.25" customHeight="1" x14ac:dyDescent="0.15">
      <c r="AQ37" s="670" t="s">
        <v>315</v>
      </c>
      <c r="AR37" s="671"/>
      <c r="AS37" s="671"/>
      <c r="AT37" s="671"/>
      <c r="AU37" s="671"/>
      <c r="AV37" s="671"/>
      <c r="AW37" s="671"/>
      <c r="AX37" s="671"/>
      <c r="AY37" s="672"/>
      <c r="AZ37" s="591">
        <v>54337</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1051</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188738</v>
      </c>
      <c r="CS37" s="611"/>
      <c r="CT37" s="611"/>
      <c r="CU37" s="611"/>
      <c r="CV37" s="611"/>
      <c r="CW37" s="611"/>
      <c r="CX37" s="611"/>
      <c r="CY37" s="612"/>
      <c r="CZ37" s="625">
        <v>4.0999999999999996</v>
      </c>
      <c r="DA37" s="626"/>
      <c r="DB37" s="626"/>
      <c r="DC37" s="627"/>
      <c r="DD37" s="600">
        <v>151238</v>
      </c>
      <c r="DE37" s="611"/>
      <c r="DF37" s="611"/>
      <c r="DG37" s="611"/>
      <c r="DH37" s="611"/>
      <c r="DI37" s="611"/>
      <c r="DJ37" s="611"/>
      <c r="DK37" s="612"/>
      <c r="DL37" s="600">
        <v>127910</v>
      </c>
      <c r="DM37" s="611"/>
      <c r="DN37" s="611"/>
      <c r="DO37" s="611"/>
      <c r="DP37" s="611"/>
      <c r="DQ37" s="611"/>
      <c r="DR37" s="611"/>
      <c r="DS37" s="611"/>
      <c r="DT37" s="611"/>
      <c r="DU37" s="611"/>
      <c r="DV37" s="612"/>
      <c r="DW37" s="596">
        <v>4.3</v>
      </c>
      <c r="DX37" s="623"/>
      <c r="DY37" s="623"/>
      <c r="DZ37" s="623"/>
      <c r="EA37" s="623"/>
      <c r="EB37" s="623"/>
      <c r="EC37" s="624"/>
    </row>
    <row r="38" spans="2:133" ht="11.25" customHeight="1" x14ac:dyDescent="0.15">
      <c r="AQ38" s="670" t="s">
        <v>318</v>
      </c>
      <c r="AR38" s="671"/>
      <c r="AS38" s="671"/>
      <c r="AT38" s="671"/>
      <c r="AU38" s="671"/>
      <c r="AV38" s="671"/>
      <c r="AW38" s="671"/>
      <c r="AX38" s="671"/>
      <c r="AY38" s="672"/>
      <c r="AZ38" s="591">
        <v>7091</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1694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562937</v>
      </c>
      <c r="CS38" s="592"/>
      <c r="CT38" s="592"/>
      <c r="CU38" s="592"/>
      <c r="CV38" s="592"/>
      <c r="CW38" s="592"/>
      <c r="CX38" s="592"/>
      <c r="CY38" s="593"/>
      <c r="CZ38" s="625">
        <v>12.4</v>
      </c>
      <c r="DA38" s="626"/>
      <c r="DB38" s="626"/>
      <c r="DC38" s="627"/>
      <c r="DD38" s="600">
        <v>518433</v>
      </c>
      <c r="DE38" s="592"/>
      <c r="DF38" s="592"/>
      <c r="DG38" s="592"/>
      <c r="DH38" s="592"/>
      <c r="DI38" s="592"/>
      <c r="DJ38" s="592"/>
      <c r="DK38" s="593"/>
      <c r="DL38" s="600">
        <v>430949</v>
      </c>
      <c r="DM38" s="592"/>
      <c r="DN38" s="592"/>
      <c r="DO38" s="592"/>
      <c r="DP38" s="592"/>
      <c r="DQ38" s="592"/>
      <c r="DR38" s="592"/>
      <c r="DS38" s="592"/>
      <c r="DT38" s="592"/>
      <c r="DU38" s="592"/>
      <c r="DV38" s="593"/>
      <c r="DW38" s="596">
        <v>14.4</v>
      </c>
      <c r="DX38" s="623"/>
      <c r="DY38" s="623"/>
      <c r="DZ38" s="623"/>
      <c r="EA38" s="623"/>
      <c r="EB38" s="623"/>
      <c r="EC38" s="624"/>
    </row>
    <row r="39" spans="2:133" ht="11.25" customHeight="1" x14ac:dyDescent="0.15">
      <c r="AQ39" s="670" t="s">
        <v>321</v>
      </c>
      <c r="AR39" s="671"/>
      <c r="AS39" s="671"/>
      <c r="AT39" s="671"/>
      <c r="AU39" s="671"/>
      <c r="AV39" s="671"/>
      <c r="AW39" s="671"/>
      <c r="AX39" s="671"/>
      <c r="AY39" s="672"/>
      <c r="AZ39" s="591" t="s">
        <v>322</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86</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331286</v>
      </c>
      <c r="CS39" s="611"/>
      <c r="CT39" s="611"/>
      <c r="CU39" s="611"/>
      <c r="CV39" s="611"/>
      <c r="CW39" s="611"/>
      <c r="CX39" s="611"/>
      <c r="CY39" s="612"/>
      <c r="CZ39" s="625">
        <v>7.3</v>
      </c>
      <c r="DA39" s="626"/>
      <c r="DB39" s="626"/>
      <c r="DC39" s="627"/>
      <c r="DD39" s="600">
        <v>280915</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56405</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115</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66235</v>
      </c>
      <c r="CS40" s="592"/>
      <c r="CT40" s="592"/>
      <c r="CU40" s="592"/>
      <c r="CV40" s="592"/>
      <c r="CW40" s="592"/>
      <c r="CX40" s="592"/>
      <c r="CY40" s="593"/>
      <c r="CZ40" s="625">
        <v>1.5</v>
      </c>
      <c r="DA40" s="626"/>
      <c r="DB40" s="626"/>
      <c r="DC40" s="627"/>
      <c r="DD40" s="600">
        <v>54355</v>
      </c>
      <c r="DE40" s="592"/>
      <c r="DF40" s="592"/>
      <c r="DG40" s="592"/>
      <c r="DH40" s="592"/>
      <c r="DI40" s="592"/>
      <c r="DJ40" s="592"/>
      <c r="DK40" s="593"/>
      <c r="DL40" s="600">
        <v>18</v>
      </c>
      <c r="DM40" s="592"/>
      <c r="DN40" s="592"/>
      <c r="DO40" s="592"/>
      <c r="DP40" s="592"/>
      <c r="DQ40" s="592"/>
      <c r="DR40" s="592"/>
      <c r="DS40" s="592"/>
      <c r="DT40" s="592"/>
      <c r="DU40" s="592"/>
      <c r="DV40" s="593"/>
      <c r="DW40" s="596">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253480</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331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490665</v>
      </c>
      <c r="CS42" s="592"/>
      <c r="CT42" s="592"/>
      <c r="CU42" s="592"/>
      <c r="CV42" s="592"/>
      <c r="CW42" s="592"/>
      <c r="CX42" s="592"/>
      <c r="CY42" s="593"/>
      <c r="CZ42" s="625">
        <v>10.8</v>
      </c>
      <c r="DA42" s="674"/>
      <c r="DB42" s="674"/>
      <c r="DC42" s="675"/>
      <c r="DD42" s="600">
        <v>88246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t="s">
        <v>322</v>
      </c>
      <c r="CS43" s="611"/>
      <c r="CT43" s="611"/>
      <c r="CU43" s="611"/>
      <c r="CV43" s="611"/>
      <c r="CW43" s="611"/>
      <c r="CX43" s="611"/>
      <c r="CY43" s="612"/>
      <c r="CZ43" s="625" t="s">
        <v>322</v>
      </c>
      <c r="DA43" s="626"/>
      <c r="DB43" s="626"/>
      <c r="DC43" s="627"/>
      <c r="DD43" s="600" t="s">
        <v>322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487673</v>
      </c>
      <c r="CS44" s="592"/>
      <c r="CT44" s="592"/>
      <c r="CU44" s="592"/>
      <c r="CV44" s="592"/>
      <c r="CW44" s="592"/>
      <c r="CX44" s="592"/>
      <c r="CY44" s="593"/>
      <c r="CZ44" s="625">
        <v>10.7</v>
      </c>
      <c r="DA44" s="674"/>
      <c r="DB44" s="674"/>
      <c r="DC44" s="675"/>
      <c r="DD44" s="600">
        <v>87947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60763</v>
      </c>
      <c r="CS45" s="611"/>
      <c r="CT45" s="611"/>
      <c r="CU45" s="611"/>
      <c r="CV45" s="611"/>
      <c r="CW45" s="611"/>
      <c r="CX45" s="611"/>
      <c r="CY45" s="612"/>
      <c r="CZ45" s="625">
        <v>1.3</v>
      </c>
      <c r="DA45" s="626"/>
      <c r="DB45" s="626"/>
      <c r="DC45" s="627"/>
      <c r="DD45" s="600">
        <v>55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408872</v>
      </c>
      <c r="CS46" s="592"/>
      <c r="CT46" s="592"/>
      <c r="CU46" s="592"/>
      <c r="CV46" s="592"/>
      <c r="CW46" s="592"/>
      <c r="CX46" s="592"/>
      <c r="CY46" s="593"/>
      <c r="CZ46" s="625">
        <v>9</v>
      </c>
      <c r="DA46" s="674"/>
      <c r="DB46" s="674"/>
      <c r="DC46" s="675"/>
      <c r="DD46" s="600">
        <v>87286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2992</v>
      </c>
      <c r="CS47" s="611"/>
      <c r="CT47" s="611"/>
      <c r="CU47" s="611"/>
      <c r="CV47" s="611"/>
      <c r="CW47" s="611"/>
      <c r="CX47" s="611"/>
      <c r="CY47" s="612"/>
      <c r="CZ47" s="625">
        <v>0.1</v>
      </c>
      <c r="DA47" s="626"/>
      <c r="DB47" s="626"/>
      <c r="DC47" s="627"/>
      <c r="DD47" s="600">
        <v>299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4552429</v>
      </c>
      <c r="CS49" s="659"/>
      <c r="CT49" s="659"/>
      <c r="CU49" s="659"/>
      <c r="CV49" s="659"/>
      <c r="CW49" s="659"/>
      <c r="CX49" s="659"/>
      <c r="CY49" s="686"/>
      <c r="CZ49" s="687">
        <v>100</v>
      </c>
      <c r="DA49" s="688"/>
      <c r="DB49" s="688"/>
      <c r="DC49" s="689"/>
      <c r="DD49" s="690">
        <v>3359818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5" t="s">
        <v>345</v>
      </c>
      <c r="DK2" s="756"/>
      <c r="DL2" s="756"/>
      <c r="DM2" s="756"/>
      <c r="DN2" s="756"/>
      <c r="DO2" s="757"/>
      <c r="DP2" s="200"/>
      <c r="DQ2" s="755" t="s">
        <v>346</v>
      </c>
      <c r="DR2" s="756"/>
      <c r="DS2" s="756"/>
      <c r="DT2" s="756"/>
      <c r="DU2" s="756"/>
      <c r="DV2" s="756"/>
      <c r="DW2" s="756"/>
      <c r="DX2" s="756"/>
      <c r="DY2" s="756"/>
      <c r="DZ2" s="75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8" t="s">
        <v>347</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2" t="s">
        <v>349</v>
      </c>
      <c r="B5" s="733"/>
      <c r="C5" s="733"/>
      <c r="D5" s="733"/>
      <c r="E5" s="733"/>
      <c r="F5" s="733"/>
      <c r="G5" s="733"/>
      <c r="H5" s="733"/>
      <c r="I5" s="733"/>
      <c r="J5" s="733"/>
      <c r="K5" s="733"/>
      <c r="L5" s="733"/>
      <c r="M5" s="733"/>
      <c r="N5" s="733"/>
      <c r="O5" s="733"/>
      <c r="P5" s="734"/>
      <c r="Q5" s="709" t="s">
        <v>350</v>
      </c>
      <c r="R5" s="710"/>
      <c r="S5" s="710"/>
      <c r="T5" s="710"/>
      <c r="U5" s="711"/>
      <c r="V5" s="709" t="s">
        <v>351</v>
      </c>
      <c r="W5" s="710"/>
      <c r="X5" s="710"/>
      <c r="Y5" s="710"/>
      <c r="Z5" s="711"/>
      <c r="AA5" s="709" t="s">
        <v>352</v>
      </c>
      <c r="AB5" s="710"/>
      <c r="AC5" s="710"/>
      <c r="AD5" s="710"/>
      <c r="AE5" s="710"/>
      <c r="AF5" s="759" t="s">
        <v>353</v>
      </c>
      <c r="AG5" s="710"/>
      <c r="AH5" s="710"/>
      <c r="AI5" s="710"/>
      <c r="AJ5" s="721"/>
      <c r="AK5" s="710" t="s">
        <v>354</v>
      </c>
      <c r="AL5" s="710"/>
      <c r="AM5" s="710"/>
      <c r="AN5" s="710"/>
      <c r="AO5" s="711"/>
      <c r="AP5" s="709" t="s">
        <v>355</v>
      </c>
      <c r="AQ5" s="710"/>
      <c r="AR5" s="710"/>
      <c r="AS5" s="710"/>
      <c r="AT5" s="711"/>
      <c r="AU5" s="709" t="s">
        <v>356</v>
      </c>
      <c r="AV5" s="710"/>
      <c r="AW5" s="710"/>
      <c r="AX5" s="710"/>
      <c r="AY5" s="721"/>
      <c r="AZ5" s="207"/>
      <c r="BA5" s="207"/>
      <c r="BB5" s="207"/>
      <c r="BC5" s="207"/>
      <c r="BD5" s="207"/>
      <c r="BE5" s="208"/>
      <c r="BF5" s="208"/>
      <c r="BG5" s="208"/>
      <c r="BH5" s="208"/>
      <c r="BI5" s="208"/>
      <c r="BJ5" s="208"/>
      <c r="BK5" s="208"/>
      <c r="BL5" s="208"/>
      <c r="BM5" s="208"/>
      <c r="BN5" s="208"/>
      <c r="BO5" s="208"/>
      <c r="BP5" s="208"/>
      <c r="BQ5" s="732" t="s">
        <v>357</v>
      </c>
      <c r="BR5" s="733"/>
      <c r="BS5" s="733"/>
      <c r="BT5" s="733"/>
      <c r="BU5" s="733"/>
      <c r="BV5" s="733"/>
      <c r="BW5" s="733"/>
      <c r="BX5" s="733"/>
      <c r="BY5" s="733"/>
      <c r="BZ5" s="733"/>
      <c r="CA5" s="733"/>
      <c r="CB5" s="733"/>
      <c r="CC5" s="733"/>
      <c r="CD5" s="733"/>
      <c r="CE5" s="733"/>
      <c r="CF5" s="733"/>
      <c r="CG5" s="734"/>
      <c r="CH5" s="709" t="s">
        <v>358</v>
      </c>
      <c r="CI5" s="710"/>
      <c r="CJ5" s="710"/>
      <c r="CK5" s="710"/>
      <c r="CL5" s="711"/>
      <c r="CM5" s="709" t="s">
        <v>359</v>
      </c>
      <c r="CN5" s="710"/>
      <c r="CO5" s="710"/>
      <c r="CP5" s="710"/>
      <c r="CQ5" s="711"/>
      <c r="CR5" s="709" t="s">
        <v>360</v>
      </c>
      <c r="CS5" s="710"/>
      <c r="CT5" s="710"/>
      <c r="CU5" s="710"/>
      <c r="CV5" s="711"/>
      <c r="CW5" s="709" t="s">
        <v>361</v>
      </c>
      <c r="CX5" s="710"/>
      <c r="CY5" s="710"/>
      <c r="CZ5" s="710"/>
      <c r="DA5" s="711"/>
      <c r="DB5" s="709" t="s">
        <v>362</v>
      </c>
      <c r="DC5" s="710"/>
      <c r="DD5" s="710"/>
      <c r="DE5" s="710"/>
      <c r="DF5" s="711"/>
      <c r="DG5" s="715" t="s">
        <v>363</v>
      </c>
      <c r="DH5" s="716"/>
      <c r="DI5" s="716"/>
      <c r="DJ5" s="716"/>
      <c r="DK5" s="717"/>
      <c r="DL5" s="715" t="s">
        <v>364</v>
      </c>
      <c r="DM5" s="716"/>
      <c r="DN5" s="716"/>
      <c r="DO5" s="716"/>
      <c r="DP5" s="717"/>
      <c r="DQ5" s="709" t="s">
        <v>365</v>
      </c>
      <c r="DR5" s="710"/>
      <c r="DS5" s="710"/>
      <c r="DT5" s="710"/>
      <c r="DU5" s="711"/>
      <c r="DV5" s="709" t="s">
        <v>356</v>
      </c>
      <c r="DW5" s="710"/>
      <c r="DX5" s="710"/>
      <c r="DY5" s="710"/>
      <c r="DZ5" s="721"/>
      <c r="EA5" s="205"/>
    </row>
    <row r="6" spans="1:131" s="206" customFormat="1" ht="26.25" customHeight="1" thickBot="1" x14ac:dyDescent="0.2">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60"/>
      <c r="AG6" s="713"/>
      <c r="AH6" s="713"/>
      <c r="AI6" s="713"/>
      <c r="AJ6" s="722"/>
      <c r="AK6" s="713"/>
      <c r="AL6" s="713"/>
      <c r="AM6" s="713"/>
      <c r="AN6" s="713"/>
      <c r="AO6" s="714"/>
      <c r="AP6" s="712"/>
      <c r="AQ6" s="713"/>
      <c r="AR6" s="713"/>
      <c r="AS6" s="713"/>
      <c r="AT6" s="714"/>
      <c r="AU6" s="712"/>
      <c r="AV6" s="713"/>
      <c r="AW6" s="713"/>
      <c r="AX6" s="713"/>
      <c r="AY6" s="722"/>
      <c r="AZ6" s="203"/>
      <c r="BA6" s="203"/>
      <c r="BB6" s="203"/>
      <c r="BC6" s="203"/>
      <c r="BD6" s="203"/>
      <c r="BE6" s="204"/>
      <c r="BF6" s="204"/>
      <c r="BG6" s="204"/>
      <c r="BH6" s="204"/>
      <c r="BI6" s="204"/>
      <c r="BJ6" s="204"/>
      <c r="BK6" s="204"/>
      <c r="BL6" s="204"/>
      <c r="BM6" s="204"/>
      <c r="BN6" s="204"/>
      <c r="BO6" s="204"/>
      <c r="BP6" s="20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05"/>
    </row>
    <row r="7" spans="1:131" s="206" customFormat="1" ht="26.25" customHeight="1" thickTop="1" x14ac:dyDescent="0.15">
      <c r="A7" s="209">
        <v>1</v>
      </c>
      <c r="B7" s="723" t="s">
        <v>366</v>
      </c>
      <c r="C7" s="724"/>
      <c r="D7" s="724"/>
      <c r="E7" s="724"/>
      <c r="F7" s="724"/>
      <c r="G7" s="724"/>
      <c r="H7" s="724"/>
      <c r="I7" s="724"/>
      <c r="J7" s="724"/>
      <c r="K7" s="724"/>
      <c r="L7" s="724"/>
      <c r="M7" s="724"/>
      <c r="N7" s="724"/>
      <c r="O7" s="724"/>
      <c r="P7" s="725"/>
      <c r="Q7" s="726">
        <v>4593</v>
      </c>
      <c r="R7" s="727"/>
      <c r="S7" s="727"/>
      <c r="T7" s="727"/>
      <c r="U7" s="727"/>
      <c r="V7" s="727">
        <v>4557</v>
      </c>
      <c r="W7" s="727"/>
      <c r="X7" s="727"/>
      <c r="Y7" s="727"/>
      <c r="Z7" s="727"/>
      <c r="AA7" s="727">
        <v>36</v>
      </c>
      <c r="AB7" s="727"/>
      <c r="AC7" s="727"/>
      <c r="AD7" s="727"/>
      <c r="AE7" s="728"/>
      <c r="AF7" s="729">
        <v>8</v>
      </c>
      <c r="AG7" s="730"/>
      <c r="AH7" s="730"/>
      <c r="AI7" s="730"/>
      <c r="AJ7" s="731"/>
      <c r="AK7" s="772" t="s">
        <v>545</v>
      </c>
      <c r="AL7" s="773"/>
      <c r="AM7" s="773"/>
      <c r="AN7" s="773"/>
      <c r="AO7" s="773"/>
      <c r="AP7" s="773">
        <v>4081</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76" t="s">
        <v>557</v>
      </c>
      <c r="BT7" s="777"/>
      <c r="BU7" s="777"/>
      <c r="BV7" s="777"/>
      <c r="BW7" s="777"/>
      <c r="BX7" s="777"/>
      <c r="BY7" s="777"/>
      <c r="BZ7" s="777"/>
      <c r="CA7" s="777"/>
      <c r="CB7" s="777"/>
      <c r="CC7" s="777"/>
      <c r="CD7" s="777"/>
      <c r="CE7" s="777"/>
      <c r="CF7" s="777"/>
      <c r="CG7" s="778"/>
      <c r="CH7" s="769">
        <v>-4</v>
      </c>
      <c r="CI7" s="770"/>
      <c r="CJ7" s="770"/>
      <c r="CK7" s="770"/>
      <c r="CL7" s="771"/>
      <c r="CM7" s="769">
        <v>40</v>
      </c>
      <c r="CN7" s="770"/>
      <c r="CO7" s="770"/>
      <c r="CP7" s="770"/>
      <c r="CQ7" s="771"/>
      <c r="CR7" s="769">
        <v>7</v>
      </c>
      <c r="CS7" s="770"/>
      <c r="CT7" s="770"/>
      <c r="CU7" s="770"/>
      <c r="CV7" s="771"/>
      <c r="CW7" s="769">
        <v>6</v>
      </c>
      <c r="CX7" s="770"/>
      <c r="CY7" s="770"/>
      <c r="CZ7" s="770"/>
      <c r="DA7" s="771"/>
      <c r="DB7" s="769" t="s">
        <v>545</v>
      </c>
      <c r="DC7" s="770"/>
      <c r="DD7" s="770"/>
      <c r="DE7" s="770"/>
      <c r="DF7" s="771"/>
      <c r="DG7" s="769" t="s">
        <v>545</v>
      </c>
      <c r="DH7" s="770"/>
      <c r="DI7" s="770"/>
      <c r="DJ7" s="770"/>
      <c r="DK7" s="771"/>
      <c r="DL7" s="769" t="s">
        <v>545</v>
      </c>
      <c r="DM7" s="770"/>
      <c r="DN7" s="770"/>
      <c r="DO7" s="770"/>
      <c r="DP7" s="771"/>
      <c r="DQ7" s="769" t="s">
        <v>545</v>
      </c>
      <c r="DR7" s="770"/>
      <c r="DS7" s="770"/>
      <c r="DT7" s="770"/>
      <c r="DU7" s="771"/>
      <c r="DV7" s="761"/>
      <c r="DW7" s="762"/>
      <c r="DX7" s="762"/>
      <c r="DY7" s="762"/>
      <c r="DZ7" s="763"/>
      <c r="EA7" s="205"/>
    </row>
    <row r="8" spans="1:131" s="206" customFormat="1" ht="26.25" customHeight="1" x14ac:dyDescent="0.15">
      <c r="A8" s="212">
        <v>2</v>
      </c>
      <c r="B8" s="744" t="s">
        <v>367</v>
      </c>
      <c r="C8" s="745"/>
      <c r="D8" s="745"/>
      <c r="E8" s="745"/>
      <c r="F8" s="745"/>
      <c r="G8" s="745"/>
      <c r="H8" s="745"/>
      <c r="I8" s="745"/>
      <c r="J8" s="745"/>
      <c r="K8" s="745"/>
      <c r="L8" s="745"/>
      <c r="M8" s="745"/>
      <c r="N8" s="745"/>
      <c r="O8" s="745"/>
      <c r="P8" s="746"/>
      <c r="Q8" s="747">
        <v>2</v>
      </c>
      <c r="R8" s="748"/>
      <c r="S8" s="748"/>
      <c r="T8" s="748"/>
      <c r="U8" s="748"/>
      <c r="V8" s="748">
        <v>8</v>
      </c>
      <c r="W8" s="748"/>
      <c r="X8" s="748"/>
      <c r="Y8" s="748"/>
      <c r="Z8" s="748"/>
      <c r="AA8" s="748">
        <v>-6</v>
      </c>
      <c r="AB8" s="748"/>
      <c r="AC8" s="748"/>
      <c r="AD8" s="748"/>
      <c r="AE8" s="749"/>
      <c r="AF8" s="750">
        <v>-6</v>
      </c>
      <c r="AG8" s="751"/>
      <c r="AH8" s="751"/>
      <c r="AI8" s="751"/>
      <c r="AJ8" s="752"/>
      <c r="AK8" s="764" t="s">
        <v>546</v>
      </c>
      <c r="AL8" s="765"/>
      <c r="AM8" s="765"/>
      <c r="AN8" s="765"/>
      <c r="AO8" s="765"/>
      <c r="AP8" s="765" t="s">
        <v>546</v>
      </c>
      <c r="AQ8" s="765"/>
      <c r="AR8" s="765"/>
      <c r="AS8" s="765"/>
      <c r="AT8" s="765"/>
      <c r="AU8" s="753"/>
      <c r="AV8" s="753"/>
      <c r="AW8" s="753"/>
      <c r="AX8" s="753"/>
      <c r="AY8" s="754"/>
      <c r="AZ8" s="203"/>
      <c r="BA8" s="203"/>
      <c r="BB8" s="203"/>
      <c r="BC8" s="203"/>
      <c r="BD8" s="203"/>
      <c r="BE8" s="204"/>
      <c r="BF8" s="204"/>
      <c r="BG8" s="204"/>
      <c r="BH8" s="204"/>
      <c r="BI8" s="204"/>
      <c r="BJ8" s="204"/>
      <c r="BK8" s="204"/>
      <c r="BL8" s="204"/>
      <c r="BM8" s="204"/>
      <c r="BN8" s="204"/>
      <c r="BO8" s="204"/>
      <c r="BP8" s="204"/>
      <c r="BQ8" s="213">
        <v>2</v>
      </c>
      <c r="BR8" s="214"/>
      <c r="BS8" s="766"/>
      <c r="BT8" s="767"/>
      <c r="BU8" s="767"/>
      <c r="BV8" s="767"/>
      <c r="BW8" s="767"/>
      <c r="BX8" s="767"/>
      <c r="BY8" s="767"/>
      <c r="BZ8" s="767"/>
      <c r="CA8" s="767"/>
      <c r="CB8" s="767"/>
      <c r="CC8" s="767"/>
      <c r="CD8" s="767"/>
      <c r="CE8" s="767"/>
      <c r="CF8" s="767"/>
      <c r="CG8" s="768"/>
      <c r="CH8" s="738"/>
      <c r="CI8" s="739"/>
      <c r="CJ8" s="739"/>
      <c r="CK8" s="739"/>
      <c r="CL8" s="740"/>
      <c r="CM8" s="738"/>
      <c r="CN8" s="739"/>
      <c r="CO8" s="739"/>
      <c r="CP8" s="739"/>
      <c r="CQ8" s="740"/>
      <c r="CR8" s="738"/>
      <c r="CS8" s="739"/>
      <c r="CT8" s="739"/>
      <c r="CU8" s="739"/>
      <c r="CV8" s="740"/>
      <c r="CW8" s="738"/>
      <c r="CX8" s="739"/>
      <c r="CY8" s="739"/>
      <c r="CZ8" s="739"/>
      <c r="DA8" s="740"/>
      <c r="DB8" s="738"/>
      <c r="DC8" s="739"/>
      <c r="DD8" s="739"/>
      <c r="DE8" s="739"/>
      <c r="DF8" s="740"/>
      <c r="DG8" s="738"/>
      <c r="DH8" s="739"/>
      <c r="DI8" s="739"/>
      <c r="DJ8" s="739"/>
      <c r="DK8" s="740"/>
      <c r="DL8" s="738"/>
      <c r="DM8" s="739"/>
      <c r="DN8" s="739"/>
      <c r="DO8" s="739"/>
      <c r="DP8" s="740"/>
      <c r="DQ8" s="738"/>
      <c r="DR8" s="739"/>
      <c r="DS8" s="739"/>
      <c r="DT8" s="739"/>
      <c r="DU8" s="740"/>
      <c r="DV8" s="741"/>
      <c r="DW8" s="742"/>
      <c r="DX8" s="742"/>
      <c r="DY8" s="742"/>
      <c r="DZ8" s="743"/>
      <c r="EA8" s="205"/>
    </row>
    <row r="9" spans="1:131" s="206" customFormat="1" ht="26.25" customHeight="1" x14ac:dyDescent="0.15">
      <c r="A9" s="212">
        <v>3</v>
      </c>
      <c r="B9" s="744"/>
      <c r="C9" s="745"/>
      <c r="D9" s="745"/>
      <c r="E9" s="745"/>
      <c r="F9" s="745"/>
      <c r="G9" s="745"/>
      <c r="H9" s="745"/>
      <c r="I9" s="745"/>
      <c r="J9" s="745"/>
      <c r="K9" s="745"/>
      <c r="L9" s="745"/>
      <c r="M9" s="745"/>
      <c r="N9" s="745"/>
      <c r="O9" s="745"/>
      <c r="P9" s="746"/>
      <c r="Q9" s="747"/>
      <c r="R9" s="748"/>
      <c r="S9" s="748"/>
      <c r="T9" s="748"/>
      <c r="U9" s="748"/>
      <c r="V9" s="748"/>
      <c r="W9" s="748"/>
      <c r="X9" s="748"/>
      <c r="Y9" s="748"/>
      <c r="Z9" s="748"/>
      <c r="AA9" s="748"/>
      <c r="AB9" s="748"/>
      <c r="AC9" s="748"/>
      <c r="AD9" s="748"/>
      <c r="AE9" s="749"/>
      <c r="AF9" s="750"/>
      <c r="AG9" s="751"/>
      <c r="AH9" s="751"/>
      <c r="AI9" s="751"/>
      <c r="AJ9" s="752"/>
      <c r="AK9" s="764"/>
      <c r="AL9" s="765"/>
      <c r="AM9" s="765"/>
      <c r="AN9" s="765"/>
      <c r="AO9" s="765"/>
      <c r="AP9" s="765"/>
      <c r="AQ9" s="765"/>
      <c r="AR9" s="765"/>
      <c r="AS9" s="765"/>
      <c r="AT9" s="765"/>
      <c r="AU9" s="753"/>
      <c r="AV9" s="753"/>
      <c r="AW9" s="753"/>
      <c r="AX9" s="753"/>
      <c r="AY9" s="754"/>
      <c r="AZ9" s="203"/>
      <c r="BA9" s="203"/>
      <c r="BB9" s="203"/>
      <c r="BC9" s="203"/>
      <c r="BD9" s="203"/>
      <c r="BE9" s="204"/>
      <c r="BF9" s="204"/>
      <c r="BG9" s="204"/>
      <c r="BH9" s="204"/>
      <c r="BI9" s="204"/>
      <c r="BJ9" s="204"/>
      <c r="BK9" s="204"/>
      <c r="BL9" s="204"/>
      <c r="BM9" s="204"/>
      <c r="BN9" s="204"/>
      <c r="BO9" s="204"/>
      <c r="BP9" s="204"/>
      <c r="BQ9" s="213">
        <v>3</v>
      </c>
      <c r="BR9" s="214"/>
      <c r="BS9" s="766"/>
      <c r="BT9" s="767"/>
      <c r="BU9" s="767"/>
      <c r="BV9" s="767"/>
      <c r="BW9" s="767"/>
      <c r="BX9" s="767"/>
      <c r="BY9" s="767"/>
      <c r="BZ9" s="767"/>
      <c r="CA9" s="767"/>
      <c r="CB9" s="767"/>
      <c r="CC9" s="767"/>
      <c r="CD9" s="767"/>
      <c r="CE9" s="767"/>
      <c r="CF9" s="767"/>
      <c r="CG9" s="768"/>
      <c r="CH9" s="738"/>
      <c r="CI9" s="739"/>
      <c r="CJ9" s="739"/>
      <c r="CK9" s="739"/>
      <c r="CL9" s="740"/>
      <c r="CM9" s="738"/>
      <c r="CN9" s="739"/>
      <c r="CO9" s="739"/>
      <c r="CP9" s="739"/>
      <c r="CQ9" s="740"/>
      <c r="CR9" s="738"/>
      <c r="CS9" s="739"/>
      <c r="CT9" s="739"/>
      <c r="CU9" s="739"/>
      <c r="CV9" s="740"/>
      <c r="CW9" s="738"/>
      <c r="CX9" s="739"/>
      <c r="CY9" s="739"/>
      <c r="CZ9" s="739"/>
      <c r="DA9" s="740"/>
      <c r="DB9" s="738"/>
      <c r="DC9" s="739"/>
      <c r="DD9" s="739"/>
      <c r="DE9" s="739"/>
      <c r="DF9" s="740"/>
      <c r="DG9" s="738"/>
      <c r="DH9" s="739"/>
      <c r="DI9" s="739"/>
      <c r="DJ9" s="739"/>
      <c r="DK9" s="740"/>
      <c r="DL9" s="738"/>
      <c r="DM9" s="739"/>
      <c r="DN9" s="739"/>
      <c r="DO9" s="739"/>
      <c r="DP9" s="740"/>
      <c r="DQ9" s="738"/>
      <c r="DR9" s="739"/>
      <c r="DS9" s="739"/>
      <c r="DT9" s="739"/>
      <c r="DU9" s="740"/>
      <c r="DV9" s="741"/>
      <c r="DW9" s="742"/>
      <c r="DX9" s="742"/>
      <c r="DY9" s="742"/>
      <c r="DZ9" s="743"/>
      <c r="EA9" s="205"/>
    </row>
    <row r="10" spans="1:131" s="206" customFormat="1" ht="26.25" customHeight="1" x14ac:dyDescent="0.15">
      <c r="A10" s="212">
        <v>4</v>
      </c>
      <c r="B10" s="744"/>
      <c r="C10" s="745"/>
      <c r="D10" s="745"/>
      <c r="E10" s="745"/>
      <c r="F10" s="745"/>
      <c r="G10" s="745"/>
      <c r="H10" s="745"/>
      <c r="I10" s="745"/>
      <c r="J10" s="745"/>
      <c r="K10" s="745"/>
      <c r="L10" s="745"/>
      <c r="M10" s="745"/>
      <c r="N10" s="745"/>
      <c r="O10" s="745"/>
      <c r="P10" s="746"/>
      <c r="Q10" s="747"/>
      <c r="R10" s="748"/>
      <c r="S10" s="748"/>
      <c r="T10" s="748"/>
      <c r="U10" s="748"/>
      <c r="V10" s="748"/>
      <c r="W10" s="748"/>
      <c r="X10" s="748"/>
      <c r="Y10" s="748"/>
      <c r="Z10" s="748"/>
      <c r="AA10" s="748"/>
      <c r="AB10" s="748"/>
      <c r="AC10" s="748"/>
      <c r="AD10" s="748"/>
      <c r="AE10" s="749"/>
      <c r="AF10" s="750"/>
      <c r="AG10" s="751"/>
      <c r="AH10" s="751"/>
      <c r="AI10" s="751"/>
      <c r="AJ10" s="752"/>
      <c r="AK10" s="764"/>
      <c r="AL10" s="765"/>
      <c r="AM10" s="765"/>
      <c r="AN10" s="765"/>
      <c r="AO10" s="765"/>
      <c r="AP10" s="765"/>
      <c r="AQ10" s="765"/>
      <c r="AR10" s="765"/>
      <c r="AS10" s="765"/>
      <c r="AT10" s="765"/>
      <c r="AU10" s="753"/>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3">
        <v>4</v>
      </c>
      <c r="BR10" s="214"/>
      <c r="BS10" s="766"/>
      <c r="BT10" s="767"/>
      <c r="BU10" s="767"/>
      <c r="BV10" s="767"/>
      <c r="BW10" s="767"/>
      <c r="BX10" s="767"/>
      <c r="BY10" s="767"/>
      <c r="BZ10" s="767"/>
      <c r="CA10" s="767"/>
      <c r="CB10" s="767"/>
      <c r="CC10" s="767"/>
      <c r="CD10" s="767"/>
      <c r="CE10" s="767"/>
      <c r="CF10" s="767"/>
      <c r="CG10" s="768"/>
      <c r="CH10" s="738"/>
      <c r="CI10" s="739"/>
      <c r="CJ10" s="739"/>
      <c r="CK10" s="739"/>
      <c r="CL10" s="740"/>
      <c r="CM10" s="738"/>
      <c r="CN10" s="739"/>
      <c r="CO10" s="739"/>
      <c r="CP10" s="739"/>
      <c r="CQ10" s="740"/>
      <c r="CR10" s="738"/>
      <c r="CS10" s="739"/>
      <c r="CT10" s="739"/>
      <c r="CU10" s="739"/>
      <c r="CV10" s="740"/>
      <c r="CW10" s="738"/>
      <c r="CX10" s="739"/>
      <c r="CY10" s="739"/>
      <c r="CZ10" s="739"/>
      <c r="DA10" s="740"/>
      <c r="DB10" s="738"/>
      <c r="DC10" s="739"/>
      <c r="DD10" s="739"/>
      <c r="DE10" s="739"/>
      <c r="DF10" s="740"/>
      <c r="DG10" s="738"/>
      <c r="DH10" s="739"/>
      <c r="DI10" s="739"/>
      <c r="DJ10" s="739"/>
      <c r="DK10" s="740"/>
      <c r="DL10" s="738"/>
      <c r="DM10" s="739"/>
      <c r="DN10" s="739"/>
      <c r="DO10" s="739"/>
      <c r="DP10" s="740"/>
      <c r="DQ10" s="738"/>
      <c r="DR10" s="739"/>
      <c r="DS10" s="739"/>
      <c r="DT10" s="739"/>
      <c r="DU10" s="740"/>
      <c r="DV10" s="741"/>
      <c r="DW10" s="742"/>
      <c r="DX10" s="742"/>
      <c r="DY10" s="742"/>
      <c r="DZ10" s="743"/>
      <c r="EA10" s="205"/>
    </row>
    <row r="11" spans="1:131" s="206" customFormat="1" ht="26.25" customHeight="1" x14ac:dyDescent="0.15">
      <c r="A11" s="212">
        <v>5</v>
      </c>
      <c r="B11" s="744"/>
      <c r="C11" s="745"/>
      <c r="D11" s="745"/>
      <c r="E11" s="745"/>
      <c r="F11" s="745"/>
      <c r="G11" s="745"/>
      <c r="H11" s="745"/>
      <c r="I11" s="745"/>
      <c r="J11" s="745"/>
      <c r="K11" s="745"/>
      <c r="L11" s="745"/>
      <c r="M11" s="745"/>
      <c r="N11" s="745"/>
      <c r="O11" s="745"/>
      <c r="P11" s="746"/>
      <c r="Q11" s="747"/>
      <c r="R11" s="748"/>
      <c r="S11" s="748"/>
      <c r="T11" s="748"/>
      <c r="U11" s="748"/>
      <c r="V11" s="748"/>
      <c r="W11" s="748"/>
      <c r="X11" s="748"/>
      <c r="Y11" s="748"/>
      <c r="Z11" s="748"/>
      <c r="AA11" s="748"/>
      <c r="AB11" s="748"/>
      <c r="AC11" s="748"/>
      <c r="AD11" s="748"/>
      <c r="AE11" s="749"/>
      <c r="AF11" s="750"/>
      <c r="AG11" s="751"/>
      <c r="AH11" s="751"/>
      <c r="AI11" s="751"/>
      <c r="AJ11" s="752"/>
      <c r="AK11" s="764"/>
      <c r="AL11" s="765"/>
      <c r="AM11" s="765"/>
      <c r="AN11" s="765"/>
      <c r="AO11" s="765"/>
      <c r="AP11" s="765"/>
      <c r="AQ11" s="765"/>
      <c r="AR11" s="765"/>
      <c r="AS11" s="765"/>
      <c r="AT11" s="765"/>
      <c r="AU11" s="753"/>
      <c r="AV11" s="753"/>
      <c r="AW11" s="753"/>
      <c r="AX11" s="753"/>
      <c r="AY11" s="754"/>
      <c r="AZ11" s="203"/>
      <c r="BA11" s="203"/>
      <c r="BB11" s="203"/>
      <c r="BC11" s="203"/>
      <c r="BD11" s="203"/>
      <c r="BE11" s="204"/>
      <c r="BF11" s="204"/>
      <c r="BG11" s="204"/>
      <c r="BH11" s="204"/>
      <c r="BI11" s="204"/>
      <c r="BJ11" s="204"/>
      <c r="BK11" s="204"/>
      <c r="BL11" s="204"/>
      <c r="BM11" s="204"/>
      <c r="BN11" s="204"/>
      <c r="BO11" s="204"/>
      <c r="BP11" s="204"/>
      <c r="BQ11" s="213">
        <v>5</v>
      </c>
      <c r="BR11" s="214"/>
      <c r="BS11" s="766"/>
      <c r="BT11" s="767"/>
      <c r="BU11" s="767"/>
      <c r="BV11" s="767"/>
      <c r="BW11" s="767"/>
      <c r="BX11" s="767"/>
      <c r="BY11" s="767"/>
      <c r="BZ11" s="767"/>
      <c r="CA11" s="767"/>
      <c r="CB11" s="767"/>
      <c r="CC11" s="767"/>
      <c r="CD11" s="767"/>
      <c r="CE11" s="767"/>
      <c r="CF11" s="767"/>
      <c r="CG11" s="768"/>
      <c r="CH11" s="738"/>
      <c r="CI11" s="739"/>
      <c r="CJ11" s="739"/>
      <c r="CK11" s="739"/>
      <c r="CL11" s="740"/>
      <c r="CM11" s="738"/>
      <c r="CN11" s="739"/>
      <c r="CO11" s="739"/>
      <c r="CP11" s="739"/>
      <c r="CQ11" s="740"/>
      <c r="CR11" s="738"/>
      <c r="CS11" s="739"/>
      <c r="CT11" s="739"/>
      <c r="CU11" s="739"/>
      <c r="CV11" s="740"/>
      <c r="CW11" s="738"/>
      <c r="CX11" s="739"/>
      <c r="CY11" s="739"/>
      <c r="CZ11" s="739"/>
      <c r="DA11" s="740"/>
      <c r="DB11" s="738"/>
      <c r="DC11" s="739"/>
      <c r="DD11" s="739"/>
      <c r="DE11" s="739"/>
      <c r="DF11" s="740"/>
      <c r="DG11" s="738"/>
      <c r="DH11" s="739"/>
      <c r="DI11" s="739"/>
      <c r="DJ11" s="739"/>
      <c r="DK11" s="740"/>
      <c r="DL11" s="738"/>
      <c r="DM11" s="739"/>
      <c r="DN11" s="739"/>
      <c r="DO11" s="739"/>
      <c r="DP11" s="740"/>
      <c r="DQ11" s="738"/>
      <c r="DR11" s="739"/>
      <c r="DS11" s="739"/>
      <c r="DT11" s="739"/>
      <c r="DU11" s="740"/>
      <c r="DV11" s="741"/>
      <c r="DW11" s="742"/>
      <c r="DX11" s="742"/>
      <c r="DY11" s="742"/>
      <c r="DZ11" s="743"/>
      <c r="EA11" s="205"/>
    </row>
    <row r="12" spans="1:131" s="206" customFormat="1" ht="26.25" customHeight="1" x14ac:dyDescent="0.15">
      <c r="A12" s="212">
        <v>6</v>
      </c>
      <c r="B12" s="744"/>
      <c r="C12" s="745"/>
      <c r="D12" s="745"/>
      <c r="E12" s="745"/>
      <c r="F12" s="745"/>
      <c r="G12" s="745"/>
      <c r="H12" s="745"/>
      <c r="I12" s="745"/>
      <c r="J12" s="745"/>
      <c r="K12" s="745"/>
      <c r="L12" s="745"/>
      <c r="M12" s="745"/>
      <c r="N12" s="745"/>
      <c r="O12" s="745"/>
      <c r="P12" s="746"/>
      <c r="Q12" s="747"/>
      <c r="R12" s="748"/>
      <c r="S12" s="748"/>
      <c r="T12" s="748"/>
      <c r="U12" s="748"/>
      <c r="V12" s="748"/>
      <c r="W12" s="748"/>
      <c r="X12" s="748"/>
      <c r="Y12" s="748"/>
      <c r="Z12" s="748"/>
      <c r="AA12" s="748"/>
      <c r="AB12" s="748"/>
      <c r="AC12" s="748"/>
      <c r="AD12" s="748"/>
      <c r="AE12" s="749"/>
      <c r="AF12" s="750"/>
      <c r="AG12" s="751"/>
      <c r="AH12" s="751"/>
      <c r="AI12" s="751"/>
      <c r="AJ12" s="752"/>
      <c r="AK12" s="764"/>
      <c r="AL12" s="765"/>
      <c r="AM12" s="765"/>
      <c r="AN12" s="765"/>
      <c r="AO12" s="765"/>
      <c r="AP12" s="765"/>
      <c r="AQ12" s="765"/>
      <c r="AR12" s="765"/>
      <c r="AS12" s="765"/>
      <c r="AT12" s="765"/>
      <c r="AU12" s="753"/>
      <c r="AV12" s="753"/>
      <c r="AW12" s="753"/>
      <c r="AX12" s="753"/>
      <c r="AY12" s="754"/>
      <c r="AZ12" s="203"/>
      <c r="BA12" s="203"/>
      <c r="BB12" s="203"/>
      <c r="BC12" s="203"/>
      <c r="BD12" s="203"/>
      <c r="BE12" s="204"/>
      <c r="BF12" s="204"/>
      <c r="BG12" s="204"/>
      <c r="BH12" s="204"/>
      <c r="BI12" s="204"/>
      <c r="BJ12" s="204"/>
      <c r="BK12" s="204"/>
      <c r="BL12" s="204"/>
      <c r="BM12" s="204"/>
      <c r="BN12" s="204"/>
      <c r="BO12" s="204"/>
      <c r="BP12" s="204"/>
      <c r="BQ12" s="213">
        <v>6</v>
      </c>
      <c r="BR12" s="214"/>
      <c r="BS12" s="766"/>
      <c r="BT12" s="767"/>
      <c r="BU12" s="767"/>
      <c r="BV12" s="767"/>
      <c r="BW12" s="767"/>
      <c r="BX12" s="767"/>
      <c r="BY12" s="767"/>
      <c r="BZ12" s="767"/>
      <c r="CA12" s="767"/>
      <c r="CB12" s="767"/>
      <c r="CC12" s="767"/>
      <c r="CD12" s="767"/>
      <c r="CE12" s="767"/>
      <c r="CF12" s="767"/>
      <c r="CG12" s="768"/>
      <c r="CH12" s="738"/>
      <c r="CI12" s="739"/>
      <c r="CJ12" s="739"/>
      <c r="CK12" s="739"/>
      <c r="CL12" s="740"/>
      <c r="CM12" s="738"/>
      <c r="CN12" s="739"/>
      <c r="CO12" s="739"/>
      <c r="CP12" s="739"/>
      <c r="CQ12" s="740"/>
      <c r="CR12" s="738"/>
      <c r="CS12" s="739"/>
      <c r="CT12" s="739"/>
      <c r="CU12" s="739"/>
      <c r="CV12" s="740"/>
      <c r="CW12" s="738"/>
      <c r="CX12" s="739"/>
      <c r="CY12" s="739"/>
      <c r="CZ12" s="739"/>
      <c r="DA12" s="740"/>
      <c r="DB12" s="738"/>
      <c r="DC12" s="739"/>
      <c r="DD12" s="739"/>
      <c r="DE12" s="739"/>
      <c r="DF12" s="740"/>
      <c r="DG12" s="738"/>
      <c r="DH12" s="739"/>
      <c r="DI12" s="739"/>
      <c r="DJ12" s="739"/>
      <c r="DK12" s="740"/>
      <c r="DL12" s="738"/>
      <c r="DM12" s="739"/>
      <c r="DN12" s="739"/>
      <c r="DO12" s="739"/>
      <c r="DP12" s="740"/>
      <c r="DQ12" s="738"/>
      <c r="DR12" s="739"/>
      <c r="DS12" s="739"/>
      <c r="DT12" s="739"/>
      <c r="DU12" s="740"/>
      <c r="DV12" s="741"/>
      <c r="DW12" s="742"/>
      <c r="DX12" s="742"/>
      <c r="DY12" s="742"/>
      <c r="DZ12" s="743"/>
      <c r="EA12" s="205"/>
    </row>
    <row r="13" spans="1:131" s="206" customFormat="1" ht="26.25" customHeight="1" x14ac:dyDescent="0.15">
      <c r="A13" s="212">
        <v>7</v>
      </c>
      <c r="B13" s="744"/>
      <c r="C13" s="745"/>
      <c r="D13" s="745"/>
      <c r="E13" s="745"/>
      <c r="F13" s="745"/>
      <c r="G13" s="745"/>
      <c r="H13" s="745"/>
      <c r="I13" s="745"/>
      <c r="J13" s="745"/>
      <c r="K13" s="745"/>
      <c r="L13" s="745"/>
      <c r="M13" s="745"/>
      <c r="N13" s="745"/>
      <c r="O13" s="745"/>
      <c r="P13" s="746"/>
      <c r="Q13" s="747"/>
      <c r="R13" s="748"/>
      <c r="S13" s="748"/>
      <c r="T13" s="748"/>
      <c r="U13" s="748"/>
      <c r="V13" s="748"/>
      <c r="W13" s="748"/>
      <c r="X13" s="748"/>
      <c r="Y13" s="748"/>
      <c r="Z13" s="748"/>
      <c r="AA13" s="748"/>
      <c r="AB13" s="748"/>
      <c r="AC13" s="748"/>
      <c r="AD13" s="748"/>
      <c r="AE13" s="749"/>
      <c r="AF13" s="750"/>
      <c r="AG13" s="751"/>
      <c r="AH13" s="751"/>
      <c r="AI13" s="751"/>
      <c r="AJ13" s="752"/>
      <c r="AK13" s="764"/>
      <c r="AL13" s="765"/>
      <c r="AM13" s="765"/>
      <c r="AN13" s="765"/>
      <c r="AO13" s="765"/>
      <c r="AP13" s="765"/>
      <c r="AQ13" s="765"/>
      <c r="AR13" s="765"/>
      <c r="AS13" s="765"/>
      <c r="AT13" s="765"/>
      <c r="AU13" s="753"/>
      <c r="AV13" s="753"/>
      <c r="AW13" s="753"/>
      <c r="AX13" s="753"/>
      <c r="AY13" s="754"/>
      <c r="AZ13" s="203"/>
      <c r="BA13" s="203"/>
      <c r="BB13" s="203"/>
      <c r="BC13" s="203"/>
      <c r="BD13" s="203"/>
      <c r="BE13" s="204"/>
      <c r="BF13" s="204"/>
      <c r="BG13" s="204"/>
      <c r="BH13" s="204"/>
      <c r="BI13" s="204"/>
      <c r="BJ13" s="204"/>
      <c r="BK13" s="204"/>
      <c r="BL13" s="204"/>
      <c r="BM13" s="204"/>
      <c r="BN13" s="204"/>
      <c r="BO13" s="204"/>
      <c r="BP13" s="204"/>
      <c r="BQ13" s="213">
        <v>7</v>
      </c>
      <c r="BR13" s="214"/>
      <c r="BS13" s="766"/>
      <c r="BT13" s="767"/>
      <c r="BU13" s="767"/>
      <c r="BV13" s="767"/>
      <c r="BW13" s="767"/>
      <c r="BX13" s="767"/>
      <c r="BY13" s="767"/>
      <c r="BZ13" s="767"/>
      <c r="CA13" s="767"/>
      <c r="CB13" s="767"/>
      <c r="CC13" s="767"/>
      <c r="CD13" s="767"/>
      <c r="CE13" s="767"/>
      <c r="CF13" s="767"/>
      <c r="CG13" s="768"/>
      <c r="CH13" s="738"/>
      <c r="CI13" s="739"/>
      <c r="CJ13" s="739"/>
      <c r="CK13" s="739"/>
      <c r="CL13" s="740"/>
      <c r="CM13" s="738"/>
      <c r="CN13" s="739"/>
      <c r="CO13" s="739"/>
      <c r="CP13" s="739"/>
      <c r="CQ13" s="740"/>
      <c r="CR13" s="738"/>
      <c r="CS13" s="739"/>
      <c r="CT13" s="739"/>
      <c r="CU13" s="739"/>
      <c r="CV13" s="740"/>
      <c r="CW13" s="738"/>
      <c r="CX13" s="739"/>
      <c r="CY13" s="739"/>
      <c r="CZ13" s="739"/>
      <c r="DA13" s="740"/>
      <c r="DB13" s="738"/>
      <c r="DC13" s="739"/>
      <c r="DD13" s="739"/>
      <c r="DE13" s="739"/>
      <c r="DF13" s="740"/>
      <c r="DG13" s="738"/>
      <c r="DH13" s="739"/>
      <c r="DI13" s="739"/>
      <c r="DJ13" s="739"/>
      <c r="DK13" s="740"/>
      <c r="DL13" s="738"/>
      <c r="DM13" s="739"/>
      <c r="DN13" s="739"/>
      <c r="DO13" s="739"/>
      <c r="DP13" s="740"/>
      <c r="DQ13" s="738"/>
      <c r="DR13" s="739"/>
      <c r="DS13" s="739"/>
      <c r="DT13" s="739"/>
      <c r="DU13" s="740"/>
      <c r="DV13" s="741"/>
      <c r="DW13" s="742"/>
      <c r="DX13" s="742"/>
      <c r="DY13" s="742"/>
      <c r="DZ13" s="743"/>
      <c r="EA13" s="205"/>
    </row>
    <row r="14" spans="1:131" s="206" customFormat="1" ht="26.25" customHeight="1" x14ac:dyDescent="0.15">
      <c r="A14" s="212">
        <v>8</v>
      </c>
      <c r="B14" s="744"/>
      <c r="C14" s="745"/>
      <c r="D14" s="745"/>
      <c r="E14" s="745"/>
      <c r="F14" s="745"/>
      <c r="G14" s="745"/>
      <c r="H14" s="745"/>
      <c r="I14" s="745"/>
      <c r="J14" s="745"/>
      <c r="K14" s="745"/>
      <c r="L14" s="745"/>
      <c r="M14" s="745"/>
      <c r="N14" s="745"/>
      <c r="O14" s="745"/>
      <c r="P14" s="746"/>
      <c r="Q14" s="747"/>
      <c r="R14" s="748"/>
      <c r="S14" s="748"/>
      <c r="T14" s="748"/>
      <c r="U14" s="748"/>
      <c r="V14" s="748"/>
      <c r="W14" s="748"/>
      <c r="X14" s="748"/>
      <c r="Y14" s="748"/>
      <c r="Z14" s="748"/>
      <c r="AA14" s="748"/>
      <c r="AB14" s="748"/>
      <c r="AC14" s="748"/>
      <c r="AD14" s="748"/>
      <c r="AE14" s="749"/>
      <c r="AF14" s="750"/>
      <c r="AG14" s="751"/>
      <c r="AH14" s="751"/>
      <c r="AI14" s="751"/>
      <c r="AJ14" s="752"/>
      <c r="AK14" s="764"/>
      <c r="AL14" s="765"/>
      <c r="AM14" s="765"/>
      <c r="AN14" s="765"/>
      <c r="AO14" s="765"/>
      <c r="AP14" s="765"/>
      <c r="AQ14" s="765"/>
      <c r="AR14" s="765"/>
      <c r="AS14" s="765"/>
      <c r="AT14" s="765"/>
      <c r="AU14" s="753"/>
      <c r="AV14" s="753"/>
      <c r="AW14" s="753"/>
      <c r="AX14" s="753"/>
      <c r="AY14" s="754"/>
      <c r="AZ14" s="203"/>
      <c r="BA14" s="203"/>
      <c r="BB14" s="203"/>
      <c r="BC14" s="203"/>
      <c r="BD14" s="203"/>
      <c r="BE14" s="204"/>
      <c r="BF14" s="204"/>
      <c r="BG14" s="204"/>
      <c r="BH14" s="204"/>
      <c r="BI14" s="204"/>
      <c r="BJ14" s="204"/>
      <c r="BK14" s="204"/>
      <c r="BL14" s="204"/>
      <c r="BM14" s="204"/>
      <c r="BN14" s="204"/>
      <c r="BO14" s="204"/>
      <c r="BP14" s="204"/>
      <c r="BQ14" s="213">
        <v>8</v>
      </c>
      <c r="BR14" s="214"/>
      <c r="BS14" s="766"/>
      <c r="BT14" s="767"/>
      <c r="BU14" s="767"/>
      <c r="BV14" s="767"/>
      <c r="BW14" s="767"/>
      <c r="BX14" s="767"/>
      <c r="BY14" s="767"/>
      <c r="BZ14" s="767"/>
      <c r="CA14" s="767"/>
      <c r="CB14" s="767"/>
      <c r="CC14" s="767"/>
      <c r="CD14" s="767"/>
      <c r="CE14" s="767"/>
      <c r="CF14" s="767"/>
      <c r="CG14" s="768"/>
      <c r="CH14" s="738"/>
      <c r="CI14" s="739"/>
      <c r="CJ14" s="739"/>
      <c r="CK14" s="739"/>
      <c r="CL14" s="740"/>
      <c r="CM14" s="738"/>
      <c r="CN14" s="739"/>
      <c r="CO14" s="739"/>
      <c r="CP14" s="739"/>
      <c r="CQ14" s="740"/>
      <c r="CR14" s="738"/>
      <c r="CS14" s="739"/>
      <c r="CT14" s="739"/>
      <c r="CU14" s="739"/>
      <c r="CV14" s="740"/>
      <c r="CW14" s="738"/>
      <c r="CX14" s="739"/>
      <c r="CY14" s="739"/>
      <c r="CZ14" s="739"/>
      <c r="DA14" s="740"/>
      <c r="DB14" s="738"/>
      <c r="DC14" s="739"/>
      <c r="DD14" s="739"/>
      <c r="DE14" s="739"/>
      <c r="DF14" s="740"/>
      <c r="DG14" s="738"/>
      <c r="DH14" s="739"/>
      <c r="DI14" s="739"/>
      <c r="DJ14" s="739"/>
      <c r="DK14" s="740"/>
      <c r="DL14" s="738"/>
      <c r="DM14" s="739"/>
      <c r="DN14" s="739"/>
      <c r="DO14" s="739"/>
      <c r="DP14" s="740"/>
      <c r="DQ14" s="738"/>
      <c r="DR14" s="739"/>
      <c r="DS14" s="739"/>
      <c r="DT14" s="739"/>
      <c r="DU14" s="740"/>
      <c r="DV14" s="741"/>
      <c r="DW14" s="742"/>
      <c r="DX14" s="742"/>
      <c r="DY14" s="742"/>
      <c r="DZ14" s="743"/>
      <c r="EA14" s="205"/>
    </row>
    <row r="15" spans="1:131" s="206" customFormat="1" ht="26.25" customHeight="1" x14ac:dyDescent="0.15">
      <c r="A15" s="212">
        <v>9</v>
      </c>
      <c r="B15" s="744"/>
      <c r="C15" s="745"/>
      <c r="D15" s="745"/>
      <c r="E15" s="745"/>
      <c r="F15" s="745"/>
      <c r="G15" s="745"/>
      <c r="H15" s="745"/>
      <c r="I15" s="745"/>
      <c r="J15" s="745"/>
      <c r="K15" s="745"/>
      <c r="L15" s="745"/>
      <c r="M15" s="745"/>
      <c r="N15" s="745"/>
      <c r="O15" s="745"/>
      <c r="P15" s="746"/>
      <c r="Q15" s="747"/>
      <c r="R15" s="748"/>
      <c r="S15" s="748"/>
      <c r="T15" s="748"/>
      <c r="U15" s="748"/>
      <c r="V15" s="748"/>
      <c r="W15" s="748"/>
      <c r="X15" s="748"/>
      <c r="Y15" s="748"/>
      <c r="Z15" s="748"/>
      <c r="AA15" s="748"/>
      <c r="AB15" s="748"/>
      <c r="AC15" s="748"/>
      <c r="AD15" s="748"/>
      <c r="AE15" s="749"/>
      <c r="AF15" s="750"/>
      <c r="AG15" s="751"/>
      <c r="AH15" s="751"/>
      <c r="AI15" s="751"/>
      <c r="AJ15" s="752"/>
      <c r="AK15" s="764"/>
      <c r="AL15" s="765"/>
      <c r="AM15" s="765"/>
      <c r="AN15" s="765"/>
      <c r="AO15" s="765"/>
      <c r="AP15" s="765"/>
      <c r="AQ15" s="765"/>
      <c r="AR15" s="765"/>
      <c r="AS15" s="765"/>
      <c r="AT15" s="765"/>
      <c r="AU15" s="753"/>
      <c r="AV15" s="753"/>
      <c r="AW15" s="753"/>
      <c r="AX15" s="753"/>
      <c r="AY15" s="754"/>
      <c r="AZ15" s="203"/>
      <c r="BA15" s="203"/>
      <c r="BB15" s="203"/>
      <c r="BC15" s="203"/>
      <c r="BD15" s="203"/>
      <c r="BE15" s="204"/>
      <c r="BF15" s="204"/>
      <c r="BG15" s="204"/>
      <c r="BH15" s="204"/>
      <c r="BI15" s="204"/>
      <c r="BJ15" s="204"/>
      <c r="BK15" s="204"/>
      <c r="BL15" s="204"/>
      <c r="BM15" s="204"/>
      <c r="BN15" s="204"/>
      <c r="BO15" s="204"/>
      <c r="BP15" s="204"/>
      <c r="BQ15" s="213">
        <v>9</v>
      </c>
      <c r="BR15" s="214"/>
      <c r="BS15" s="766"/>
      <c r="BT15" s="767"/>
      <c r="BU15" s="767"/>
      <c r="BV15" s="767"/>
      <c r="BW15" s="767"/>
      <c r="BX15" s="767"/>
      <c r="BY15" s="767"/>
      <c r="BZ15" s="767"/>
      <c r="CA15" s="767"/>
      <c r="CB15" s="767"/>
      <c r="CC15" s="767"/>
      <c r="CD15" s="767"/>
      <c r="CE15" s="767"/>
      <c r="CF15" s="767"/>
      <c r="CG15" s="768"/>
      <c r="CH15" s="738"/>
      <c r="CI15" s="739"/>
      <c r="CJ15" s="739"/>
      <c r="CK15" s="739"/>
      <c r="CL15" s="740"/>
      <c r="CM15" s="738"/>
      <c r="CN15" s="739"/>
      <c r="CO15" s="739"/>
      <c r="CP15" s="739"/>
      <c r="CQ15" s="740"/>
      <c r="CR15" s="738"/>
      <c r="CS15" s="739"/>
      <c r="CT15" s="739"/>
      <c r="CU15" s="739"/>
      <c r="CV15" s="740"/>
      <c r="CW15" s="738"/>
      <c r="CX15" s="739"/>
      <c r="CY15" s="739"/>
      <c r="CZ15" s="739"/>
      <c r="DA15" s="740"/>
      <c r="DB15" s="738"/>
      <c r="DC15" s="739"/>
      <c r="DD15" s="739"/>
      <c r="DE15" s="739"/>
      <c r="DF15" s="740"/>
      <c r="DG15" s="738"/>
      <c r="DH15" s="739"/>
      <c r="DI15" s="739"/>
      <c r="DJ15" s="739"/>
      <c r="DK15" s="740"/>
      <c r="DL15" s="738"/>
      <c r="DM15" s="739"/>
      <c r="DN15" s="739"/>
      <c r="DO15" s="739"/>
      <c r="DP15" s="740"/>
      <c r="DQ15" s="738"/>
      <c r="DR15" s="739"/>
      <c r="DS15" s="739"/>
      <c r="DT15" s="739"/>
      <c r="DU15" s="740"/>
      <c r="DV15" s="741"/>
      <c r="DW15" s="742"/>
      <c r="DX15" s="742"/>
      <c r="DY15" s="742"/>
      <c r="DZ15" s="743"/>
      <c r="EA15" s="205"/>
    </row>
    <row r="16" spans="1:131" s="206" customFormat="1" ht="26.25" customHeight="1" x14ac:dyDescent="0.15">
      <c r="A16" s="212">
        <v>10</v>
      </c>
      <c r="B16" s="744"/>
      <c r="C16" s="745"/>
      <c r="D16" s="745"/>
      <c r="E16" s="745"/>
      <c r="F16" s="745"/>
      <c r="G16" s="745"/>
      <c r="H16" s="745"/>
      <c r="I16" s="745"/>
      <c r="J16" s="745"/>
      <c r="K16" s="745"/>
      <c r="L16" s="745"/>
      <c r="M16" s="745"/>
      <c r="N16" s="745"/>
      <c r="O16" s="745"/>
      <c r="P16" s="746"/>
      <c r="Q16" s="747"/>
      <c r="R16" s="748"/>
      <c r="S16" s="748"/>
      <c r="T16" s="748"/>
      <c r="U16" s="748"/>
      <c r="V16" s="748"/>
      <c r="W16" s="748"/>
      <c r="X16" s="748"/>
      <c r="Y16" s="748"/>
      <c r="Z16" s="748"/>
      <c r="AA16" s="748"/>
      <c r="AB16" s="748"/>
      <c r="AC16" s="748"/>
      <c r="AD16" s="748"/>
      <c r="AE16" s="749"/>
      <c r="AF16" s="750"/>
      <c r="AG16" s="751"/>
      <c r="AH16" s="751"/>
      <c r="AI16" s="751"/>
      <c r="AJ16" s="752"/>
      <c r="AK16" s="764"/>
      <c r="AL16" s="765"/>
      <c r="AM16" s="765"/>
      <c r="AN16" s="765"/>
      <c r="AO16" s="765"/>
      <c r="AP16" s="765"/>
      <c r="AQ16" s="765"/>
      <c r="AR16" s="765"/>
      <c r="AS16" s="765"/>
      <c r="AT16" s="765"/>
      <c r="AU16" s="753"/>
      <c r="AV16" s="753"/>
      <c r="AW16" s="753"/>
      <c r="AX16" s="753"/>
      <c r="AY16" s="754"/>
      <c r="AZ16" s="203"/>
      <c r="BA16" s="203"/>
      <c r="BB16" s="203"/>
      <c r="BC16" s="203"/>
      <c r="BD16" s="203"/>
      <c r="BE16" s="204"/>
      <c r="BF16" s="204"/>
      <c r="BG16" s="204"/>
      <c r="BH16" s="204"/>
      <c r="BI16" s="204"/>
      <c r="BJ16" s="204"/>
      <c r="BK16" s="204"/>
      <c r="BL16" s="204"/>
      <c r="BM16" s="204"/>
      <c r="BN16" s="204"/>
      <c r="BO16" s="204"/>
      <c r="BP16" s="204"/>
      <c r="BQ16" s="213">
        <v>10</v>
      </c>
      <c r="BR16" s="214"/>
      <c r="BS16" s="766"/>
      <c r="BT16" s="767"/>
      <c r="BU16" s="767"/>
      <c r="BV16" s="767"/>
      <c r="BW16" s="767"/>
      <c r="BX16" s="767"/>
      <c r="BY16" s="767"/>
      <c r="BZ16" s="767"/>
      <c r="CA16" s="767"/>
      <c r="CB16" s="767"/>
      <c r="CC16" s="767"/>
      <c r="CD16" s="767"/>
      <c r="CE16" s="767"/>
      <c r="CF16" s="767"/>
      <c r="CG16" s="768"/>
      <c r="CH16" s="738"/>
      <c r="CI16" s="739"/>
      <c r="CJ16" s="739"/>
      <c r="CK16" s="739"/>
      <c r="CL16" s="740"/>
      <c r="CM16" s="738"/>
      <c r="CN16" s="739"/>
      <c r="CO16" s="739"/>
      <c r="CP16" s="739"/>
      <c r="CQ16" s="740"/>
      <c r="CR16" s="738"/>
      <c r="CS16" s="739"/>
      <c r="CT16" s="739"/>
      <c r="CU16" s="739"/>
      <c r="CV16" s="740"/>
      <c r="CW16" s="738"/>
      <c r="CX16" s="739"/>
      <c r="CY16" s="739"/>
      <c r="CZ16" s="739"/>
      <c r="DA16" s="740"/>
      <c r="DB16" s="738"/>
      <c r="DC16" s="739"/>
      <c r="DD16" s="739"/>
      <c r="DE16" s="739"/>
      <c r="DF16" s="740"/>
      <c r="DG16" s="738"/>
      <c r="DH16" s="739"/>
      <c r="DI16" s="739"/>
      <c r="DJ16" s="739"/>
      <c r="DK16" s="740"/>
      <c r="DL16" s="738"/>
      <c r="DM16" s="739"/>
      <c r="DN16" s="739"/>
      <c r="DO16" s="739"/>
      <c r="DP16" s="740"/>
      <c r="DQ16" s="738"/>
      <c r="DR16" s="739"/>
      <c r="DS16" s="739"/>
      <c r="DT16" s="739"/>
      <c r="DU16" s="740"/>
      <c r="DV16" s="741"/>
      <c r="DW16" s="742"/>
      <c r="DX16" s="742"/>
      <c r="DY16" s="742"/>
      <c r="DZ16" s="743"/>
      <c r="EA16" s="205"/>
    </row>
    <row r="17" spans="1:131" s="206" customFormat="1" ht="26.25" customHeight="1" x14ac:dyDescent="0.15">
      <c r="A17" s="212">
        <v>11</v>
      </c>
      <c r="B17" s="744"/>
      <c r="C17" s="745"/>
      <c r="D17" s="745"/>
      <c r="E17" s="745"/>
      <c r="F17" s="745"/>
      <c r="G17" s="745"/>
      <c r="H17" s="745"/>
      <c r="I17" s="745"/>
      <c r="J17" s="745"/>
      <c r="K17" s="745"/>
      <c r="L17" s="745"/>
      <c r="M17" s="745"/>
      <c r="N17" s="745"/>
      <c r="O17" s="745"/>
      <c r="P17" s="746"/>
      <c r="Q17" s="747"/>
      <c r="R17" s="748"/>
      <c r="S17" s="748"/>
      <c r="T17" s="748"/>
      <c r="U17" s="748"/>
      <c r="V17" s="748"/>
      <c r="W17" s="748"/>
      <c r="X17" s="748"/>
      <c r="Y17" s="748"/>
      <c r="Z17" s="748"/>
      <c r="AA17" s="748"/>
      <c r="AB17" s="748"/>
      <c r="AC17" s="748"/>
      <c r="AD17" s="748"/>
      <c r="AE17" s="749"/>
      <c r="AF17" s="750"/>
      <c r="AG17" s="751"/>
      <c r="AH17" s="751"/>
      <c r="AI17" s="751"/>
      <c r="AJ17" s="752"/>
      <c r="AK17" s="764"/>
      <c r="AL17" s="765"/>
      <c r="AM17" s="765"/>
      <c r="AN17" s="765"/>
      <c r="AO17" s="765"/>
      <c r="AP17" s="765"/>
      <c r="AQ17" s="765"/>
      <c r="AR17" s="765"/>
      <c r="AS17" s="765"/>
      <c r="AT17" s="765"/>
      <c r="AU17" s="753"/>
      <c r="AV17" s="753"/>
      <c r="AW17" s="753"/>
      <c r="AX17" s="753"/>
      <c r="AY17" s="754"/>
      <c r="AZ17" s="203"/>
      <c r="BA17" s="203"/>
      <c r="BB17" s="203"/>
      <c r="BC17" s="203"/>
      <c r="BD17" s="203"/>
      <c r="BE17" s="204"/>
      <c r="BF17" s="204"/>
      <c r="BG17" s="204"/>
      <c r="BH17" s="204"/>
      <c r="BI17" s="204"/>
      <c r="BJ17" s="204"/>
      <c r="BK17" s="204"/>
      <c r="BL17" s="204"/>
      <c r="BM17" s="204"/>
      <c r="BN17" s="204"/>
      <c r="BO17" s="204"/>
      <c r="BP17" s="204"/>
      <c r="BQ17" s="213">
        <v>11</v>
      </c>
      <c r="BR17" s="214"/>
      <c r="BS17" s="766"/>
      <c r="BT17" s="767"/>
      <c r="BU17" s="767"/>
      <c r="BV17" s="767"/>
      <c r="BW17" s="767"/>
      <c r="BX17" s="767"/>
      <c r="BY17" s="767"/>
      <c r="BZ17" s="767"/>
      <c r="CA17" s="767"/>
      <c r="CB17" s="767"/>
      <c r="CC17" s="767"/>
      <c r="CD17" s="767"/>
      <c r="CE17" s="767"/>
      <c r="CF17" s="767"/>
      <c r="CG17" s="768"/>
      <c r="CH17" s="738"/>
      <c r="CI17" s="739"/>
      <c r="CJ17" s="739"/>
      <c r="CK17" s="739"/>
      <c r="CL17" s="740"/>
      <c r="CM17" s="738"/>
      <c r="CN17" s="739"/>
      <c r="CO17" s="739"/>
      <c r="CP17" s="739"/>
      <c r="CQ17" s="740"/>
      <c r="CR17" s="738"/>
      <c r="CS17" s="739"/>
      <c r="CT17" s="739"/>
      <c r="CU17" s="739"/>
      <c r="CV17" s="740"/>
      <c r="CW17" s="738"/>
      <c r="CX17" s="739"/>
      <c r="CY17" s="739"/>
      <c r="CZ17" s="739"/>
      <c r="DA17" s="740"/>
      <c r="DB17" s="738"/>
      <c r="DC17" s="739"/>
      <c r="DD17" s="739"/>
      <c r="DE17" s="739"/>
      <c r="DF17" s="740"/>
      <c r="DG17" s="738"/>
      <c r="DH17" s="739"/>
      <c r="DI17" s="739"/>
      <c r="DJ17" s="739"/>
      <c r="DK17" s="740"/>
      <c r="DL17" s="738"/>
      <c r="DM17" s="739"/>
      <c r="DN17" s="739"/>
      <c r="DO17" s="739"/>
      <c r="DP17" s="740"/>
      <c r="DQ17" s="738"/>
      <c r="DR17" s="739"/>
      <c r="DS17" s="739"/>
      <c r="DT17" s="739"/>
      <c r="DU17" s="740"/>
      <c r="DV17" s="741"/>
      <c r="DW17" s="742"/>
      <c r="DX17" s="742"/>
      <c r="DY17" s="742"/>
      <c r="DZ17" s="743"/>
      <c r="EA17" s="205"/>
    </row>
    <row r="18" spans="1:131" s="206" customFormat="1" ht="26.25" customHeight="1" x14ac:dyDescent="0.15">
      <c r="A18" s="212">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49"/>
      <c r="AF18" s="750"/>
      <c r="AG18" s="751"/>
      <c r="AH18" s="751"/>
      <c r="AI18" s="751"/>
      <c r="AJ18" s="752"/>
      <c r="AK18" s="764"/>
      <c r="AL18" s="765"/>
      <c r="AM18" s="765"/>
      <c r="AN18" s="765"/>
      <c r="AO18" s="765"/>
      <c r="AP18" s="765"/>
      <c r="AQ18" s="765"/>
      <c r="AR18" s="765"/>
      <c r="AS18" s="765"/>
      <c r="AT18" s="765"/>
      <c r="AU18" s="753"/>
      <c r="AV18" s="753"/>
      <c r="AW18" s="753"/>
      <c r="AX18" s="753"/>
      <c r="AY18" s="754"/>
      <c r="AZ18" s="203"/>
      <c r="BA18" s="203"/>
      <c r="BB18" s="203"/>
      <c r="BC18" s="203"/>
      <c r="BD18" s="203"/>
      <c r="BE18" s="204"/>
      <c r="BF18" s="204"/>
      <c r="BG18" s="204"/>
      <c r="BH18" s="204"/>
      <c r="BI18" s="204"/>
      <c r="BJ18" s="204"/>
      <c r="BK18" s="204"/>
      <c r="BL18" s="204"/>
      <c r="BM18" s="204"/>
      <c r="BN18" s="204"/>
      <c r="BO18" s="204"/>
      <c r="BP18" s="204"/>
      <c r="BQ18" s="213">
        <v>12</v>
      </c>
      <c r="BR18" s="214"/>
      <c r="BS18" s="766"/>
      <c r="BT18" s="767"/>
      <c r="BU18" s="767"/>
      <c r="BV18" s="767"/>
      <c r="BW18" s="767"/>
      <c r="BX18" s="767"/>
      <c r="BY18" s="767"/>
      <c r="BZ18" s="767"/>
      <c r="CA18" s="767"/>
      <c r="CB18" s="767"/>
      <c r="CC18" s="767"/>
      <c r="CD18" s="767"/>
      <c r="CE18" s="767"/>
      <c r="CF18" s="767"/>
      <c r="CG18" s="768"/>
      <c r="CH18" s="738"/>
      <c r="CI18" s="739"/>
      <c r="CJ18" s="739"/>
      <c r="CK18" s="739"/>
      <c r="CL18" s="740"/>
      <c r="CM18" s="738"/>
      <c r="CN18" s="739"/>
      <c r="CO18" s="739"/>
      <c r="CP18" s="739"/>
      <c r="CQ18" s="740"/>
      <c r="CR18" s="738"/>
      <c r="CS18" s="739"/>
      <c r="CT18" s="739"/>
      <c r="CU18" s="739"/>
      <c r="CV18" s="740"/>
      <c r="CW18" s="738"/>
      <c r="CX18" s="739"/>
      <c r="CY18" s="739"/>
      <c r="CZ18" s="739"/>
      <c r="DA18" s="740"/>
      <c r="DB18" s="738"/>
      <c r="DC18" s="739"/>
      <c r="DD18" s="739"/>
      <c r="DE18" s="739"/>
      <c r="DF18" s="740"/>
      <c r="DG18" s="738"/>
      <c r="DH18" s="739"/>
      <c r="DI18" s="739"/>
      <c r="DJ18" s="739"/>
      <c r="DK18" s="740"/>
      <c r="DL18" s="738"/>
      <c r="DM18" s="739"/>
      <c r="DN18" s="739"/>
      <c r="DO18" s="739"/>
      <c r="DP18" s="740"/>
      <c r="DQ18" s="738"/>
      <c r="DR18" s="739"/>
      <c r="DS18" s="739"/>
      <c r="DT18" s="739"/>
      <c r="DU18" s="740"/>
      <c r="DV18" s="741"/>
      <c r="DW18" s="742"/>
      <c r="DX18" s="742"/>
      <c r="DY18" s="742"/>
      <c r="DZ18" s="743"/>
      <c r="EA18" s="205"/>
    </row>
    <row r="19" spans="1:131" s="206" customFormat="1" ht="26.25" customHeight="1" x14ac:dyDescent="0.15">
      <c r="A19" s="212">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49"/>
      <c r="AF19" s="750"/>
      <c r="AG19" s="751"/>
      <c r="AH19" s="751"/>
      <c r="AI19" s="751"/>
      <c r="AJ19" s="752"/>
      <c r="AK19" s="764"/>
      <c r="AL19" s="765"/>
      <c r="AM19" s="765"/>
      <c r="AN19" s="765"/>
      <c r="AO19" s="765"/>
      <c r="AP19" s="765"/>
      <c r="AQ19" s="765"/>
      <c r="AR19" s="765"/>
      <c r="AS19" s="765"/>
      <c r="AT19" s="765"/>
      <c r="AU19" s="753"/>
      <c r="AV19" s="753"/>
      <c r="AW19" s="753"/>
      <c r="AX19" s="753"/>
      <c r="AY19" s="754"/>
      <c r="AZ19" s="203"/>
      <c r="BA19" s="203"/>
      <c r="BB19" s="203"/>
      <c r="BC19" s="203"/>
      <c r="BD19" s="203"/>
      <c r="BE19" s="204"/>
      <c r="BF19" s="204"/>
      <c r="BG19" s="204"/>
      <c r="BH19" s="204"/>
      <c r="BI19" s="204"/>
      <c r="BJ19" s="204"/>
      <c r="BK19" s="204"/>
      <c r="BL19" s="204"/>
      <c r="BM19" s="204"/>
      <c r="BN19" s="204"/>
      <c r="BO19" s="204"/>
      <c r="BP19" s="204"/>
      <c r="BQ19" s="213">
        <v>13</v>
      </c>
      <c r="BR19" s="214"/>
      <c r="BS19" s="766"/>
      <c r="BT19" s="767"/>
      <c r="BU19" s="767"/>
      <c r="BV19" s="767"/>
      <c r="BW19" s="767"/>
      <c r="BX19" s="767"/>
      <c r="BY19" s="767"/>
      <c r="BZ19" s="767"/>
      <c r="CA19" s="767"/>
      <c r="CB19" s="767"/>
      <c r="CC19" s="767"/>
      <c r="CD19" s="767"/>
      <c r="CE19" s="767"/>
      <c r="CF19" s="767"/>
      <c r="CG19" s="768"/>
      <c r="CH19" s="738"/>
      <c r="CI19" s="739"/>
      <c r="CJ19" s="739"/>
      <c r="CK19" s="739"/>
      <c r="CL19" s="740"/>
      <c r="CM19" s="738"/>
      <c r="CN19" s="739"/>
      <c r="CO19" s="739"/>
      <c r="CP19" s="739"/>
      <c r="CQ19" s="740"/>
      <c r="CR19" s="738"/>
      <c r="CS19" s="739"/>
      <c r="CT19" s="739"/>
      <c r="CU19" s="739"/>
      <c r="CV19" s="740"/>
      <c r="CW19" s="738"/>
      <c r="CX19" s="739"/>
      <c r="CY19" s="739"/>
      <c r="CZ19" s="739"/>
      <c r="DA19" s="740"/>
      <c r="DB19" s="738"/>
      <c r="DC19" s="739"/>
      <c r="DD19" s="739"/>
      <c r="DE19" s="739"/>
      <c r="DF19" s="740"/>
      <c r="DG19" s="738"/>
      <c r="DH19" s="739"/>
      <c r="DI19" s="739"/>
      <c r="DJ19" s="739"/>
      <c r="DK19" s="740"/>
      <c r="DL19" s="738"/>
      <c r="DM19" s="739"/>
      <c r="DN19" s="739"/>
      <c r="DO19" s="739"/>
      <c r="DP19" s="740"/>
      <c r="DQ19" s="738"/>
      <c r="DR19" s="739"/>
      <c r="DS19" s="739"/>
      <c r="DT19" s="739"/>
      <c r="DU19" s="740"/>
      <c r="DV19" s="741"/>
      <c r="DW19" s="742"/>
      <c r="DX19" s="742"/>
      <c r="DY19" s="742"/>
      <c r="DZ19" s="743"/>
      <c r="EA19" s="205"/>
    </row>
    <row r="20" spans="1:131" s="206" customFormat="1" ht="26.25" customHeight="1" x14ac:dyDescent="0.15">
      <c r="A20" s="212">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49"/>
      <c r="AF20" s="750"/>
      <c r="AG20" s="751"/>
      <c r="AH20" s="751"/>
      <c r="AI20" s="751"/>
      <c r="AJ20" s="752"/>
      <c r="AK20" s="764"/>
      <c r="AL20" s="765"/>
      <c r="AM20" s="765"/>
      <c r="AN20" s="765"/>
      <c r="AO20" s="765"/>
      <c r="AP20" s="765"/>
      <c r="AQ20" s="765"/>
      <c r="AR20" s="765"/>
      <c r="AS20" s="765"/>
      <c r="AT20" s="765"/>
      <c r="AU20" s="753"/>
      <c r="AV20" s="753"/>
      <c r="AW20" s="753"/>
      <c r="AX20" s="753"/>
      <c r="AY20" s="754"/>
      <c r="AZ20" s="203"/>
      <c r="BA20" s="203"/>
      <c r="BB20" s="203"/>
      <c r="BC20" s="203"/>
      <c r="BD20" s="203"/>
      <c r="BE20" s="204"/>
      <c r="BF20" s="204"/>
      <c r="BG20" s="204"/>
      <c r="BH20" s="204"/>
      <c r="BI20" s="204"/>
      <c r="BJ20" s="204"/>
      <c r="BK20" s="204"/>
      <c r="BL20" s="204"/>
      <c r="BM20" s="204"/>
      <c r="BN20" s="204"/>
      <c r="BO20" s="204"/>
      <c r="BP20" s="204"/>
      <c r="BQ20" s="213">
        <v>14</v>
      </c>
      <c r="BR20" s="214"/>
      <c r="BS20" s="766"/>
      <c r="BT20" s="767"/>
      <c r="BU20" s="767"/>
      <c r="BV20" s="767"/>
      <c r="BW20" s="767"/>
      <c r="BX20" s="767"/>
      <c r="BY20" s="767"/>
      <c r="BZ20" s="767"/>
      <c r="CA20" s="767"/>
      <c r="CB20" s="767"/>
      <c r="CC20" s="767"/>
      <c r="CD20" s="767"/>
      <c r="CE20" s="767"/>
      <c r="CF20" s="767"/>
      <c r="CG20" s="768"/>
      <c r="CH20" s="738"/>
      <c r="CI20" s="739"/>
      <c r="CJ20" s="739"/>
      <c r="CK20" s="739"/>
      <c r="CL20" s="740"/>
      <c r="CM20" s="738"/>
      <c r="CN20" s="739"/>
      <c r="CO20" s="739"/>
      <c r="CP20" s="739"/>
      <c r="CQ20" s="740"/>
      <c r="CR20" s="738"/>
      <c r="CS20" s="739"/>
      <c r="CT20" s="739"/>
      <c r="CU20" s="739"/>
      <c r="CV20" s="740"/>
      <c r="CW20" s="738"/>
      <c r="CX20" s="739"/>
      <c r="CY20" s="739"/>
      <c r="CZ20" s="739"/>
      <c r="DA20" s="740"/>
      <c r="DB20" s="738"/>
      <c r="DC20" s="739"/>
      <c r="DD20" s="739"/>
      <c r="DE20" s="739"/>
      <c r="DF20" s="740"/>
      <c r="DG20" s="738"/>
      <c r="DH20" s="739"/>
      <c r="DI20" s="739"/>
      <c r="DJ20" s="739"/>
      <c r="DK20" s="740"/>
      <c r="DL20" s="738"/>
      <c r="DM20" s="739"/>
      <c r="DN20" s="739"/>
      <c r="DO20" s="739"/>
      <c r="DP20" s="740"/>
      <c r="DQ20" s="738"/>
      <c r="DR20" s="739"/>
      <c r="DS20" s="739"/>
      <c r="DT20" s="739"/>
      <c r="DU20" s="740"/>
      <c r="DV20" s="741"/>
      <c r="DW20" s="742"/>
      <c r="DX20" s="742"/>
      <c r="DY20" s="742"/>
      <c r="DZ20" s="743"/>
      <c r="EA20" s="205"/>
    </row>
    <row r="21" spans="1:131" s="206" customFormat="1" ht="26.25" customHeight="1" thickBot="1" x14ac:dyDescent="0.2">
      <c r="A21" s="212">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49"/>
      <c r="AF21" s="750"/>
      <c r="AG21" s="751"/>
      <c r="AH21" s="751"/>
      <c r="AI21" s="751"/>
      <c r="AJ21" s="752"/>
      <c r="AK21" s="764"/>
      <c r="AL21" s="765"/>
      <c r="AM21" s="765"/>
      <c r="AN21" s="765"/>
      <c r="AO21" s="765"/>
      <c r="AP21" s="765"/>
      <c r="AQ21" s="765"/>
      <c r="AR21" s="765"/>
      <c r="AS21" s="765"/>
      <c r="AT21" s="765"/>
      <c r="AU21" s="753"/>
      <c r="AV21" s="753"/>
      <c r="AW21" s="753"/>
      <c r="AX21" s="753"/>
      <c r="AY21" s="754"/>
      <c r="AZ21" s="203"/>
      <c r="BA21" s="203"/>
      <c r="BB21" s="203"/>
      <c r="BC21" s="203"/>
      <c r="BD21" s="203"/>
      <c r="BE21" s="204"/>
      <c r="BF21" s="204"/>
      <c r="BG21" s="204"/>
      <c r="BH21" s="204"/>
      <c r="BI21" s="204"/>
      <c r="BJ21" s="204"/>
      <c r="BK21" s="204"/>
      <c r="BL21" s="204"/>
      <c r="BM21" s="204"/>
      <c r="BN21" s="204"/>
      <c r="BO21" s="204"/>
      <c r="BP21" s="204"/>
      <c r="BQ21" s="213">
        <v>15</v>
      </c>
      <c r="BR21" s="214"/>
      <c r="BS21" s="766"/>
      <c r="BT21" s="767"/>
      <c r="BU21" s="767"/>
      <c r="BV21" s="767"/>
      <c r="BW21" s="767"/>
      <c r="BX21" s="767"/>
      <c r="BY21" s="767"/>
      <c r="BZ21" s="767"/>
      <c r="CA21" s="767"/>
      <c r="CB21" s="767"/>
      <c r="CC21" s="767"/>
      <c r="CD21" s="767"/>
      <c r="CE21" s="767"/>
      <c r="CF21" s="767"/>
      <c r="CG21" s="768"/>
      <c r="CH21" s="738"/>
      <c r="CI21" s="739"/>
      <c r="CJ21" s="739"/>
      <c r="CK21" s="739"/>
      <c r="CL21" s="740"/>
      <c r="CM21" s="738"/>
      <c r="CN21" s="739"/>
      <c r="CO21" s="739"/>
      <c r="CP21" s="739"/>
      <c r="CQ21" s="740"/>
      <c r="CR21" s="738"/>
      <c r="CS21" s="739"/>
      <c r="CT21" s="739"/>
      <c r="CU21" s="739"/>
      <c r="CV21" s="740"/>
      <c r="CW21" s="738"/>
      <c r="CX21" s="739"/>
      <c r="CY21" s="739"/>
      <c r="CZ21" s="739"/>
      <c r="DA21" s="740"/>
      <c r="DB21" s="738"/>
      <c r="DC21" s="739"/>
      <c r="DD21" s="739"/>
      <c r="DE21" s="739"/>
      <c r="DF21" s="740"/>
      <c r="DG21" s="738"/>
      <c r="DH21" s="739"/>
      <c r="DI21" s="739"/>
      <c r="DJ21" s="739"/>
      <c r="DK21" s="740"/>
      <c r="DL21" s="738"/>
      <c r="DM21" s="739"/>
      <c r="DN21" s="739"/>
      <c r="DO21" s="739"/>
      <c r="DP21" s="740"/>
      <c r="DQ21" s="738"/>
      <c r="DR21" s="739"/>
      <c r="DS21" s="739"/>
      <c r="DT21" s="739"/>
      <c r="DU21" s="740"/>
      <c r="DV21" s="741"/>
      <c r="DW21" s="742"/>
      <c r="DX21" s="742"/>
      <c r="DY21" s="742"/>
      <c r="DZ21" s="743"/>
      <c r="EA21" s="205"/>
    </row>
    <row r="22" spans="1:131" s="206" customFormat="1" ht="26.25" customHeight="1" x14ac:dyDescent="0.15">
      <c r="A22" s="212">
        <v>16</v>
      </c>
      <c r="B22" s="744"/>
      <c r="C22" s="745"/>
      <c r="D22" s="745"/>
      <c r="E22" s="745"/>
      <c r="F22" s="745"/>
      <c r="G22" s="745"/>
      <c r="H22" s="745"/>
      <c r="I22" s="745"/>
      <c r="J22" s="745"/>
      <c r="K22" s="745"/>
      <c r="L22" s="745"/>
      <c r="M22" s="745"/>
      <c r="N22" s="745"/>
      <c r="O22" s="745"/>
      <c r="P22" s="746"/>
      <c r="Q22" s="779"/>
      <c r="R22" s="780"/>
      <c r="S22" s="780"/>
      <c r="T22" s="780"/>
      <c r="U22" s="780"/>
      <c r="V22" s="780"/>
      <c r="W22" s="780"/>
      <c r="X22" s="780"/>
      <c r="Y22" s="780"/>
      <c r="Z22" s="780"/>
      <c r="AA22" s="780"/>
      <c r="AB22" s="780"/>
      <c r="AC22" s="780"/>
      <c r="AD22" s="780"/>
      <c r="AE22" s="781"/>
      <c r="AF22" s="750"/>
      <c r="AG22" s="751"/>
      <c r="AH22" s="751"/>
      <c r="AI22" s="751"/>
      <c r="AJ22" s="752"/>
      <c r="AK22" s="794"/>
      <c r="AL22" s="795"/>
      <c r="AM22" s="795"/>
      <c r="AN22" s="795"/>
      <c r="AO22" s="795"/>
      <c r="AP22" s="795"/>
      <c r="AQ22" s="795"/>
      <c r="AR22" s="795"/>
      <c r="AS22" s="795"/>
      <c r="AT22" s="795"/>
      <c r="AU22" s="796"/>
      <c r="AV22" s="796"/>
      <c r="AW22" s="796"/>
      <c r="AX22" s="796"/>
      <c r="AY22" s="797"/>
      <c r="AZ22" s="798" t="s">
        <v>368</v>
      </c>
      <c r="BA22" s="798"/>
      <c r="BB22" s="798"/>
      <c r="BC22" s="798"/>
      <c r="BD22" s="799"/>
      <c r="BE22" s="204"/>
      <c r="BF22" s="204"/>
      <c r="BG22" s="204"/>
      <c r="BH22" s="204"/>
      <c r="BI22" s="204"/>
      <c r="BJ22" s="204"/>
      <c r="BK22" s="204"/>
      <c r="BL22" s="204"/>
      <c r="BM22" s="204"/>
      <c r="BN22" s="204"/>
      <c r="BO22" s="204"/>
      <c r="BP22" s="204"/>
      <c r="BQ22" s="213">
        <v>16</v>
      </c>
      <c r="BR22" s="214"/>
      <c r="BS22" s="766"/>
      <c r="BT22" s="767"/>
      <c r="BU22" s="767"/>
      <c r="BV22" s="767"/>
      <c r="BW22" s="767"/>
      <c r="BX22" s="767"/>
      <c r="BY22" s="767"/>
      <c r="BZ22" s="767"/>
      <c r="CA22" s="767"/>
      <c r="CB22" s="767"/>
      <c r="CC22" s="767"/>
      <c r="CD22" s="767"/>
      <c r="CE22" s="767"/>
      <c r="CF22" s="767"/>
      <c r="CG22" s="768"/>
      <c r="CH22" s="738"/>
      <c r="CI22" s="739"/>
      <c r="CJ22" s="739"/>
      <c r="CK22" s="739"/>
      <c r="CL22" s="740"/>
      <c r="CM22" s="738"/>
      <c r="CN22" s="739"/>
      <c r="CO22" s="739"/>
      <c r="CP22" s="739"/>
      <c r="CQ22" s="740"/>
      <c r="CR22" s="738"/>
      <c r="CS22" s="739"/>
      <c r="CT22" s="739"/>
      <c r="CU22" s="739"/>
      <c r="CV22" s="740"/>
      <c r="CW22" s="738"/>
      <c r="CX22" s="739"/>
      <c r="CY22" s="739"/>
      <c r="CZ22" s="739"/>
      <c r="DA22" s="740"/>
      <c r="DB22" s="738"/>
      <c r="DC22" s="739"/>
      <c r="DD22" s="739"/>
      <c r="DE22" s="739"/>
      <c r="DF22" s="740"/>
      <c r="DG22" s="738"/>
      <c r="DH22" s="739"/>
      <c r="DI22" s="739"/>
      <c r="DJ22" s="739"/>
      <c r="DK22" s="740"/>
      <c r="DL22" s="738"/>
      <c r="DM22" s="739"/>
      <c r="DN22" s="739"/>
      <c r="DO22" s="739"/>
      <c r="DP22" s="740"/>
      <c r="DQ22" s="738"/>
      <c r="DR22" s="739"/>
      <c r="DS22" s="739"/>
      <c r="DT22" s="739"/>
      <c r="DU22" s="740"/>
      <c r="DV22" s="741"/>
      <c r="DW22" s="742"/>
      <c r="DX22" s="742"/>
      <c r="DY22" s="742"/>
      <c r="DZ22" s="743"/>
      <c r="EA22" s="205"/>
    </row>
    <row r="23" spans="1:131" s="206" customFormat="1" ht="26.25" customHeight="1" thickBot="1" x14ac:dyDescent="0.2">
      <c r="A23" s="215" t="s">
        <v>369</v>
      </c>
      <c r="B23" s="782" t="s">
        <v>370</v>
      </c>
      <c r="C23" s="783"/>
      <c r="D23" s="783"/>
      <c r="E23" s="783"/>
      <c r="F23" s="783"/>
      <c r="G23" s="783"/>
      <c r="H23" s="783"/>
      <c r="I23" s="783"/>
      <c r="J23" s="783"/>
      <c r="K23" s="783"/>
      <c r="L23" s="783"/>
      <c r="M23" s="783"/>
      <c r="N23" s="783"/>
      <c r="O23" s="783"/>
      <c r="P23" s="784"/>
      <c r="Q23" s="785">
        <v>4595</v>
      </c>
      <c r="R23" s="786"/>
      <c r="S23" s="786"/>
      <c r="T23" s="786"/>
      <c r="U23" s="786"/>
      <c r="V23" s="786">
        <v>4565</v>
      </c>
      <c r="W23" s="786"/>
      <c r="X23" s="786"/>
      <c r="Y23" s="786"/>
      <c r="Z23" s="786"/>
      <c r="AA23" s="786">
        <v>30</v>
      </c>
      <c r="AB23" s="786"/>
      <c r="AC23" s="786"/>
      <c r="AD23" s="786"/>
      <c r="AE23" s="787"/>
      <c r="AF23" s="788">
        <v>2</v>
      </c>
      <c r="AG23" s="786"/>
      <c r="AH23" s="786"/>
      <c r="AI23" s="786"/>
      <c r="AJ23" s="789"/>
      <c r="AK23" s="790"/>
      <c r="AL23" s="791"/>
      <c r="AM23" s="791"/>
      <c r="AN23" s="791"/>
      <c r="AO23" s="791"/>
      <c r="AP23" s="786">
        <v>4081</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66"/>
      <c r="BT23" s="767"/>
      <c r="BU23" s="767"/>
      <c r="BV23" s="767"/>
      <c r="BW23" s="767"/>
      <c r="BX23" s="767"/>
      <c r="BY23" s="767"/>
      <c r="BZ23" s="767"/>
      <c r="CA23" s="767"/>
      <c r="CB23" s="767"/>
      <c r="CC23" s="767"/>
      <c r="CD23" s="767"/>
      <c r="CE23" s="767"/>
      <c r="CF23" s="767"/>
      <c r="CG23" s="768"/>
      <c r="CH23" s="738"/>
      <c r="CI23" s="739"/>
      <c r="CJ23" s="739"/>
      <c r="CK23" s="739"/>
      <c r="CL23" s="740"/>
      <c r="CM23" s="738"/>
      <c r="CN23" s="739"/>
      <c r="CO23" s="739"/>
      <c r="CP23" s="739"/>
      <c r="CQ23" s="740"/>
      <c r="CR23" s="738"/>
      <c r="CS23" s="739"/>
      <c r="CT23" s="739"/>
      <c r="CU23" s="739"/>
      <c r="CV23" s="740"/>
      <c r="CW23" s="738"/>
      <c r="CX23" s="739"/>
      <c r="CY23" s="739"/>
      <c r="CZ23" s="739"/>
      <c r="DA23" s="740"/>
      <c r="DB23" s="738"/>
      <c r="DC23" s="739"/>
      <c r="DD23" s="739"/>
      <c r="DE23" s="739"/>
      <c r="DF23" s="740"/>
      <c r="DG23" s="738"/>
      <c r="DH23" s="739"/>
      <c r="DI23" s="739"/>
      <c r="DJ23" s="739"/>
      <c r="DK23" s="740"/>
      <c r="DL23" s="738"/>
      <c r="DM23" s="739"/>
      <c r="DN23" s="739"/>
      <c r="DO23" s="739"/>
      <c r="DP23" s="740"/>
      <c r="DQ23" s="738"/>
      <c r="DR23" s="739"/>
      <c r="DS23" s="739"/>
      <c r="DT23" s="739"/>
      <c r="DU23" s="740"/>
      <c r="DV23" s="741"/>
      <c r="DW23" s="742"/>
      <c r="DX23" s="742"/>
      <c r="DY23" s="742"/>
      <c r="DZ23" s="743"/>
      <c r="EA23" s="205"/>
    </row>
    <row r="24" spans="1:131" s="206" customFormat="1" ht="26.25" customHeight="1" x14ac:dyDescent="0.15">
      <c r="A24" s="800" t="s">
        <v>371</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66"/>
      <c r="BT24" s="767"/>
      <c r="BU24" s="767"/>
      <c r="BV24" s="767"/>
      <c r="BW24" s="767"/>
      <c r="BX24" s="767"/>
      <c r="BY24" s="767"/>
      <c r="BZ24" s="767"/>
      <c r="CA24" s="767"/>
      <c r="CB24" s="767"/>
      <c r="CC24" s="767"/>
      <c r="CD24" s="767"/>
      <c r="CE24" s="767"/>
      <c r="CF24" s="767"/>
      <c r="CG24" s="768"/>
      <c r="CH24" s="738"/>
      <c r="CI24" s="739"/>
      <c r="CJ24" s="739"/>
      <c r="CK24" s="739"/>
      <c r="CL24" s="740"/>
      <c r="CM24" s="738"/>
      <c r="CN24" s="739"/>
      <c r="CO24" s="739"/>
      <c r="CP24" s="739"/>
      <c r="CQ24" s="740"/>
      <c r="CR24" s="738"/>
      <c r="CS24" s="739"/>
      <c r="CT24" s="739"/>
      <c r="CU24" s="739"/>
      <c r="CV24" s="740"/>
      <c r="CW24" s="738"/>
      <c r="CX24" s="739"/>
      <c r="CY24" s="739"/>
      <c r="CZ24" s="739"/>
      <c r="DA24" s="740"/>
      <c r="DB24" s="738"/>
      <c r="DC24" s="739"/>
      <c r="DD24" s="739"/>
      <c r="DE24" s="739"/>
      <c r="DF24" s="740"/>
      <c r="DG24" s="738"/>
      <c r="DH24" s="739"/>
      <c r="DI24" s="739"/>
      <c r="DJ24" s="739"/>
      <c r="DK24" s="740"/>
      <c r="DL24" s="738"/>
      <c r="DM24" s="739"/>
      <c r="DN24" s="739"/>
      <c r="DO24" s="739"/>
      <c r="DP24" s="740"/>
      <c r="DQ24" s="738"/>
      <c r="DR24" s="739"/>
      <c r="DS24" s="739"/>
      <c r="DT24" s="739"/>
      <c r="DU24" s="740"/>
      <c r="DV24" s="741"/>
      <c r="DW24" s="742"/>
      <c r="DX24" s="742"/>
      <c r="DY24" s="742"/>
      <c r="DZ24" s="743"/>
      <c r="EA24" s="205"/>
    </row>
    <row r="25" spans="1:131" s="198" customFormat="1" ht="26.25" customHeight="1" thickBot="1" x14ac:dyDescent="0.2">
      <c r="A25" s="758" t="s">
        <v>372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03"/>
      <c r="BK25" s="203"/>
      <c r="BL25" s="203"/>
      <c r="BM25" s="203"/>
      <c r="BN25" s="203"/>
      <c r="BO25" s="216"/>
      <c r="BP25" s="216"/>
      <c r="BQ25" s="213">
        <v>19</v>
      </c>
      <c r="BR25" s="214"/>
      <c r="BS25" s="766"/>
      <c r="BT25" s="767"/>
      <c r="BU25" s="767"/>
      <c r="BV25" s="767"/>
      <c r="BW25" s="767"/>
      <c r="BX25" s="767"/>
      <c r="BY25" s="767"/>
      <c r="BZ25" s="767"/>
      <c r="CA25" s="767"/>
      <c r="CB25" s="767"/>
      <c r="CC25" s="767"/>
      <c r="CD25" s="767"/>
      <c r="CE25" s="767"/>
      <c r="CF25" s="767"/>
      <c r="CG25" s="768"/>
      <c r="CH25" s="738"/>
      <c r="CI25" s="739"/>
      <c r="CJ25" s="739"/>
      <c r="CK25" s="739"/>
      <c r="CL25" s="740"/>
      <c r="CM25" s="738"/>
      <c r="CN25" s="739"/>
      <c r="CO25" s="739"/>
      <c r="CP25" s="739"/>
      <c r="CQ25" s="740"/>
      <c r="CR25" s="738"/>
      <c r="CS25" s="739"/>
      <c r="CT25" s="739"/>
      <c r="CU25" s="739"/>
      <c r="CV25" s="740"/>
      <c r="CW25" s="738"/>
      <c r="CX25" s="739"/>
      <c r="CY25" s="739"/>
      <c r="CZ25" s="739"/>
      <c r="DA25" s="740"/>
      <c r="DB25" s="738"/>
      <c r="DC25" s="739"/>
      <c r="DD25" s="739"/>
      <c r="DE25" s="739"/>
      <c r="DF25" s="740"/>
      <c r="DG25" s="738"/>
      <c r="DH25" s="739"/>
      <c r="DI25" s="739"/>
      <c r="DJ25" s="739"/>
      <c r="DK25" s="740"/>
      <c r="DL25" s="738"/>
      <c r="DM25" s="739"/>
      <c r="DN25" s="739"/>
      <c r="DO25" s="739"/>
      <c r="DP25" s="740"/>
      <c r="DQ25" s="738"/>
      <c r="DR25" s="739"/>
      <c r="DS25" s="739"/>
      <c r="DT25" s="739"/>
      <c r="DU25" s="740"/>
      <c r="DV25" s="741"/>
      <c r="DW25" s="742"/>
      <c r="DX25" s="742"/>
      <c r="DY25" s="742"/>
      <c r="DZ25" s="743"/>
      <c r="EA25" s="197"/>
    </row>
    <row r="26" spans="1:131" s="198" customFormat="1" ht="26.25" customHeight="1" x14ac:dyDescent="0.15">
      <c r="A26" s="732" t="s">
        <v>349</v>
      </c>
      <c r="B26" s="733"/>
      <c r="C26" s="733"/>
      <c r="D26" s="733"/>
      <c r="E26" s="733"/>
      <c r="F26" s="733"/>
      <c r="G26" s="733"/>
      <c r="H26" s="733"/>
      <c r="I26" s="733"/>
      <c r="J26" s="733"/>
      <c r="K26" s="733"/>
      <c r="L26" s="733"/>
      <c r="M26" s="733"/>
      <c r="N26" s="733"/>
      <c r="O26" s="733"/>
      <c r="P26" s="734"/>
      <c r="Q26" s="709" t="s">
        <v>373</v>
      </c>
      <c r="R26" s="710"/>
      <c r="S26" s="710"/>
      <c r="T26" s="710"/>
      <c r="U26" s="711"/>
      <c r="V26" s="709" t="s">
        <v>374</v>
      </c>
      <c r="W26" s="710"/>
      <c r="X26" s="710"/>
      <c r="Y26" s="710"/>
      <c r="Z26" s="711"/>
      <c r="AA26" s="709" t="s">
        <v>375</v>
      </c>
      <c r="AB26" s="710"/>
      <c r="AC26" s="710"/>
      <c r="AD26" s="710"/>
      <c r="AE26" s="710"/>
      <c r="AF26" s="804" t="s">
        <v>376</v>
      </c>
      <c r="AG26" s="805"/>
      <c r="AH26" s="805"/>
      <c r="AI26" s="805"/>
      <c r="AJ26" s="806"/>
      <c r="AK26" s="710" t="s">
        <v>377</v>
      </c>
      <c r="AL26" s="710"/>
      <c r="AM26" s="710"/>
      <c r="AN26" s="710"/>
      <c r="AO26" s="711"/>
      <c r="AP26" s="709" t="s">
        <v>378</v>
      </c>
      <c r="AQ26" s="710"/>
      <c r="AR26" s="710"/>
      <c r="AS26" s="710"/>
      <c r="AT26" s="711"/>
      <c r="AU26" s="709" t="s">
        <v>379</v>
      </c>
      <c r="AV26" s="710"/>
      <c r="AW26" s="710"/>
      <c r="AX26" s="710"/>
      <c r="AY26" s="711"/>
      <c r="AZ26" s="709" t="s">
        <v>380</v>
      </c>
      <c r="BA26" s="710"/>
      <c r="BB26" s="710"/>
      <c r="BC26" s="710"/>
      <c r="BD26" s="711"/>
      <c r="BE26" s="709" t="s">
        <v>356</v>
      </c>
      <c r="BF26" s="710"/>
      <c r="BG26" s="710"/>
      <c r="BH26" s="710"/>
      <c r="BI26" s="721"/>
      <c r="BJ26" s="203"/>
      <c r="BK26" s="203"/>
      <c r="BL26" s="203"/>
      <c r="BM26" s="203"/>
      <c r="BN26" s="203"/>
      <c r="BO26" s="216"/>
      <c r="BP26" s="216"/>
      <c r="BQ26" s="213">
        <v>20</v>
      </c>
      <c r="BR26" s="214"/>
      <c r="BS26" s="766"/>
      <c r="BT26" s="767"/>
      <c r="BU26" s="767"/>
      <c r="BV26" s="767"/>
      <c r="BW26" s="767"/>
      <c r="BX26" s="767"/>
      <c r="BY26" s="767"/>
      <c r="BZ26" s="767"/>
      <c r="CA26" s="767"/>
      <c r="CB26" s="767"/>
      <c r="CC26" s="767"/>
      <c r="CD26" s="767"/>
      <c r="CE26" s="767"/>
      <c r="CF26" s="767"/>
      <c r="CG26" s="768"/>
      <c r="CH26" s="738"/>
      <c r="CI26" s="739"/>
      <c r="CJ26" s="739"/>
      <c r="CK26" s="739"/>
      <c r="CL26" s="740"/>
      <c r="CM26" s="738"/>
      <c r="CN26" s="739"/>
      <c r="CO26" s="739"/>
      <c r="CP26" s="739"/>
      <c r="CQ26" s="740"/>
      <c r="CR26" s="738"/>
      <c r="CS26" s="739"/>
      <c r="CT26" s="739"/>
      <c r="CU26" s="739"/>
      <c r="CV26" s="740"/>
      <c r="CW26" s="738"/>
      <c r="CX26" s="739"/>
      <c r="CY26" s="739"/>
      <c r="CZ26" s="739"/>
      <c r="DA26" s="740"/>
      <c r="DB26" s="738"/>
      <c r="DC26" s="739"/>
      <c r="DD26" s="739"/>
      <c r="DE26" s="739"/>
      <c r="DF26" s="740"/>
      <c r="DG26" s="738"/>
      <c r="DH26" s="739"/>
      <c r="DI26" s="739"/>
      <c r="DJ26" s="739"/>
      <c r="DK26" s="740"/>
      <c r="DL26" s="738"/>
      <c r="DM26" s="739"/>
      <c r="DN26" s="739"/>
      <c r="DO26" s="739"/>
      <c r="DP26" s="740"/>
      <c r="DQ26" s="738"/>
      <c r="DR26" s="739"/>
      <c r="DS26" s="739"/>
      <c r="DT26" s="739"/>
      <c r="DU26" s="740"/>
      <c r="DV26" s="741"/>
      <c r="DW26" s="742"/>
      <c r="DX26" s="742"/>
      <c r="DY26" s="742"/>
      <c r="DZ26" s="743"/>
      <c r="EA26" s="197"/>
    </row>
    <row r="27" spans="1:131" s="198" customFormat="1" ht="26.25" customHeight="1" thickBot="1" x14ac:dyDescent="0.2">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07"/>
      <c r="AG27" s="808"/>
      <c r="AH27" s="808"/>
      <c r="AI27" s="808"/>
      <c r="AJ27" s="809"/>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03"/>
      <c r="BK27" s="203"/>
      <c r="BL27" s="203"/>
      <c r="BM27" s="203"/>
      <c r="BN27" s="203"/>
      <c r="BO27" s="216"/>
      <c r="BP27" s="216"/>
      <c r="BQ27" s="213">
        <v>21</v>
      </c>
      <c r="BR27" s="214"/>
      <c r="BS27" s="766"/>
      <c r="BT27" s="767"/>
      <c r="BU27" s="767"/>
      <c r="BV27" s="767"/>
      <c r="BW27" s="767"/>
      <c r="BX27" s="767"/>
      <c r="BY27" s="767"/>
      <c r="BZ27" s="767"/>
      <c r="CA27" s="767"/>
      <c r="CB27" s="767"/>
      <c r="CC27" s="767"/>
      <c r="CD27" s="767"/>
      <c r="CE27" s="767"/>
      <c r="CF27" s="767"/>
      <c r="CG27" s="768"/>
      <c r="CH27" s="738"/>
      <c r="CI27" s="739"/>
      <c r="CJ27" s="739"/>
      <c r="CK27" s="739"/>
      <c r="CL27" s="740"/>
      <c r="CM27" s="738"/>
      <c r="CN27" s="739"/>
      <c r="CO27" s="739"/>
      <c r="CP27" s="739"/>
      <c r="CQ27" s="740"/>
      <c r="CR27" s="738"/>
      <c r="CS27" s="739"/>
      <c r="CT27" s="739"/>
      <c r="CU27" s="739"/>
      <c r="CV27" s="740"/>
      <c r="CW27" s="738"/>
      <c r="CX27" s="739"/>
      <c r="CY27" s="739"/>
      <c r="CZ27" s="739"/>
      <c r="DA27" s="740"/>
      <c r="DB27" s="738"/>
      <c r="DC27" s="739"/>
      <c r="DD27" s="739"/>
      <c r="DE27" s="739"/>
      <c r="DF27" s="740"/>
      <c r="DG27" s="738"/>
      <c r="DH27" s="739"/>
      <c r="DI27" s="739"/>
      <c r="DJ27" s="739"/>
      <c r="DK27" s="740"/>
      <c r="DL27" s="738"/>
      <c r="DM27" s="739"/>
      <c r="DN27" s="739"/>
      <c r="DO27" s="739"/>
      <c r="DP27" s="740"/>
      <c r="DQ27" s="738"/>
      <c r="DR27" s="739"/>
      <c r="DS27" s="739"/>
      <c r="DT27" s="739"/>
      <c r="DU27" s="740"/>
      <c r="DV27" s="741"/>
      <c r="DW27" s="742"/>
      <c r="DX27" s="742"/>
      <c r="DY27" s="742"/>
      <c r="DZ27" s="743"/>
      <c r="EA27" s="197"/>
    </row>
    <row r="28" spans="1:131" s="198" customFormat="1" ht="26.25" customHeight="1" thickTop="1" x14ac:dyDescent="0.15">
      <c r="A28" s="217">
        <v>1</v>
      </c>
      <c r="B28" s="723" t="s">
        <v>381</v>
      </c>
      <c r="C28" s="724"/>
      <c r="D28" s="724"/>
      <c r="E28" s="724"/>
      <c r="F28" s="724"/>
      <c r="G28" s="724"/>
      <c r="H28" s="724"/>
      <c r="I28" s="724"/>
      <c r="J28" s="724"/>
      <c r="K28" s="724"/>
      <c r="L28" s="724"/>
      <c r="M28" s="724"/>
      <c r="N28" s="724"/>
      <c r="O28" s="724"/>
      <c r="P28" s="725"/>
      <c r="Q28" s="814">
        <v>840</v>
      </c>
      <c r="R28" s="815"/>
      <c r="S28" s="815"/>
      <c r="T28" s="815"/>
      <c r="U28" s="815"/>
      <c r="V28" s="815">
        <v>832</v>
      </c>
      <c r="W28" s="815"/>
      <c r="X28" s="815"/>
      <c r="Y28" s="815"/>
      <c r="Z28" s="815"/>
      <c r="AA28" s="815">
        <v>8</v>
      </c>
      <c r="AB28" s="815"/>
      <c r="AC28" s="815"/>
      <c r="AD28" s="815"/>
      <c r="AE28" s="816"/>
      <c r="AF28" s="817">
        <v>8</v>
      </c>
      <c r="AG28" s="815"/>
      <c r="AH28" s="815"/>
      <c r="AI28" s="815"/>
      <c r="AJ28" s="818"/>
      <c r="AK28" s="819">
        <v>56</v>
      </c>
      <c r="AL28" s="810"/>
      <c r="AM28" s="810"/>
      <c r="AN28" s="810"/>
      <c r="AO28" s="810"/>
      <c r="AP28" s="810" t="s">
        <v>546</v>
      </c>
      <c r="AQ28" s="810"/>
      <c r="AR28" s="810"/>
      <c r="AS28" s="810"/>
      <c r="AT28" s="810"/>
      <c r="AU28" s="810" t="s">
        <v>547</v>
      </c>
      <c r="AV28" s="810"/>
      <c r="AW28" s="810"/>
      <c r="AX28" s="810"/>
      <c r="AY28" s="810"/>
      <c r="AZ28" s="811" t="s">
        <v>546</v>
      </c>
      <c r="BA28" s="811"/>
      <c r="BB28" s="811"/>
      <c r="BC28" s="811"/>
      <c r="BD28" s="811"/>
      <c r="BE28" s="812"/>
      <c r="BF28" s="812"/>
      <c r="BG28" s="812"/>
      <c r="BH28" s="812"/>
      <c r="BI28" s="813"/>
      <c r="BJ28" s="203"/>
      <c r="BK28" s="203"/>
      <c r="BL28" s="203"/>
      <c r="BM28" s="203"/>
      <c r="BN28" s="203"/>
      <c r="BO28" s="216"/>
      <c r="BP28" s="216"/>
      <c r="BQ28" s="213">
        <v>22</v>
      </c>
      <c r="BR28" s="214"/>
      <c r="BS28" s="766"/>
      <c r="BT28" s="767"/>
      <c r="BU28" s="767"/>
      <c r="BV28" s="767"/>
      <c r="BW28" s="767"/>
      <c r="BX28" s="767"/>
      <c r="BY28" s="767"/>
      <c r="BZ28" s="767"/>
      <c r="CA28" s="767"/>
      <c r="CB28" s="767"/>
      <c r="CC28" s="767"/>
      <c r="CD28" s="767"/>
      <c r="CE28" s="767"/>
      <c r="CF28" s="767"/>
      <c r="CG28" s="768"/>
      <c r="CH28" s="738"/>
      <c r="CI28" s="739"/>
      <c r="CJ28" s="739"/>
      <c r="CK28" s="739"/>
      <c r="CL28" s="740"/>
      <c r="CM28" s="738"/>
      <c r="CN28" s="739"/>
      <c r="CO28" s="739"/>
      <c r="CP28" s="739"/>
      <c r="CQ28" s="740"/>
      <c r="CR28" s="738"/>
      <c r="CS28" s="739"/>
      <c r="CT28" s="739"/>
      <c r="CU28" s="739"/>
      <c r="CV28" s="740"/>
      <c r="CW28" s="738"/>
      <c r="CX28" s="739"/>
      <c r="CY28" s="739"/>
      <c r="CZ28" s="739"/>
      <c r="DA28" s="740"/>
      <c r="DB28" s="738"/>
      <c r="DC28" s="739"/>
      <c r="DD28" s="739"/>
      <c r="DE28" s="739"/>
      <c r="DF28" s="740"/>
      <c r="DG28" s="738"/>
      <c r="DH28" s="739"/>
      <c r="DI28" s="739"/>
      <c r="DJ28" s="739"/>
      <c r="DK28" s="740"/>
      <c r="DL28" s="738"/>
      <c r="DM28" s="739"/>
      <c r="DN28" s="739"/>
      <c r="DO28" s="739"/>
      <c r="DP28" s="740"/>
      <c r="DQ28" s="738"/>
      <c r="DR28" s="739"/>
      <c r="DS28" s="739"/>
      <c r="DT28" s="739"/>
      <c r="DU28" s="740"/>
      <c r="DV28" s="741"/>
      <c r="DW28" s="742"/>
      <c r="DX28" s="742"/>
      <c r="DY28" s="742"/>
      <c r="DZ28" s="743"/>
      <c r="EA28" s="197"/>
    </row>
    <row r="29" spans="1:131" s="198" customFormat="1" ht="26.25" customHeight="1" x14ac:dyDescent="0.15">
      <c r="A29" s="217">
        <v>2</v>
      </c>
      <c r="B29" s="744" t="s">
        <v>382</v>
      </c>
      <c r="C29" s="745"/>
      <c r="D29" s="745"/>
      <c r="E29" s="745"/>
      <c r="F29" s="745"/>
      <c r="G29" s="745"/>
      <c r="H29" s="745"/>
      <c r="I29" s="745"/>
      <c r="J29" s="745"/>
      <c r="K29" s="745"/>
      <c r="L29" s="745"/>
      <c r="M29" s="745"/>
      <c r="N29" s="745"/>
      <c r="O29" s="745"/>
      <c r="P29" s="746"/>
      <c r="Q29" s="747">
        <v>898</v>
      </c>
      <c r="R29" s="748"/>
      <c r="S29" s="748"/>
      <c r="T29" s="748"/>
      <c r="U29" s="748"/>
      <c r="V29" s="748">
        <v>892</v>
      </c>
      <c r="W29" s="748"/>
      <c r="X29" s="748"/>
      <c r="Y29" s="748"/>
      <c r="Z29" s="748"/>
      <c r="AA29" s="748">
        <v>6</v>
      </c>
      <c r="AB29" s="748"/>
      <c r="AC29" s="748"/>
      <c r="AD29" s="748"/>
      <c r="AE29" s="749"/>
      <c r="AF29" s="750">
        <v>6</v>
      </c>
      <c r="AG29" s="751"/>
      <c r="AH29" s="751"/>
      <c r="AI29" s="751"/>
      <c r="AJ29" s="752"/>
      <c r="AK29" s="822">
        <v>121</v>
      </c>
      <c r="AL29" s="823"/>
      <c r="AM29" s="823"/>
      <c r="AN29" s="823"/>
      <c r="AO29" s="823"/>
      <c r="AP29" s="823" t="s">
        <v>547</v>
      </c>
      <c r="AQ29" s="823"/>
      <c r="AR29" s="823"/>
      <c r="AS29" s="823"/>
      <c r="AT29" s="823"/>
      <c r="AU29" s="823" t="s">
        <v>546</v>
      </c>
      <c r="AV29" s="823"/>
      <c r="AW29" s="823"/>
      <c r="AX29" s="823"/>
      <c r="AY29" s="823"/>
      <c r="AZ29" s="824" t="s">
        <v>546</v>
      </c>
      <c r="BA29" s="824"/>
      <c r="BB29" s="824"/>
      <c r="BC29" s="824"/>
      <c r="BD29" s="824"/>
      <c r="BE29" s="820"/>
      <c r="BF29" s="820"/>
      <c r="BG29" s="820"/>
      <c r="BH29" s="820"/>
      <c r="BI29" s="821"/>
      <c r="BJ29" s="203"/>
      <c r="BK29" s="203"/>
      <c r="BL29" s="203"/>
      <c r="BM29" s="203"/>
      <c r="BN29" s="203"/>
      <c r="BO29" s="216"/>
      <c r="BP29" s="216"/>
      <c r="BQ29" s="213">
        <v>23</v>
      </c>
      <c r="BR29" s="214"/>
      <c r="BS29" s="766"/>
      <c r="BT29" s="767"/>
      <c r="BU29" s="767"/>
      <c r="BV29" s="767"/>
      <c r="BW29" s="767"/>
      <c r="BX29" s="767"/>
      <c r="BY29" s="767"/>
      <c r="BZ29" s="767"/>
      <c r="CA29" s="767"/>
      <c r="CB29" s="767"/>
      <c r="CC29" s="767"/>
      <c r="CD29" s="767"/>
      <c r="CE29" s="767"/>
      <c r="CF29" s="767"/>
      <c r="CG29" s="768"/>
      <c r="CH29" s="738"/>
      <c r="CI29" s="739"/>
      <c r="CJ29" s="739"/>
      <c r="CK29" s="739"/>
      <c r="CL29" s="740"/>
      <c r="CM29" s="738"/>
      <c r="CN29" s="739"/>
      <c r="CO29" s="739"/>
      <c r="CP29" s="739"/>
      <c r="CQ29" s="740"/>
      <c r="CR29" s="738"/>
      <c r="CS29" s="739"/>
      <c r="CT29" s="739"/>
      <c r="CU29" s="739"/>
      <c r="CV29" s="740"/>
      <c r="CW29" s="738"/>
      <c r="CX29" s="739"/>
      <c r="CY29" s="739"/>
      <c r="CZ29" s="739"/>
      <c r="DA29" s="740"/>
      <c r="DB29" s="738"/>
      <c r="DC29" s="739"/>
      <c r="DD29" s="739"/>
      <c r="DE29" s="739"/>
      <c r="DF29" s="740"/>
      <c r="DG29" s="738"/>
      <c r="DH29" s="739"/>
      <c r="DI29" s="739"/>
      <c r="DJ29" s="739"/>
      <c r="DK29" s="740"/>
      <c r="DL29" s="738"/>
      <c r="DM29" s="739"/>
      <c r="DN29" s="739"/>
      <c r="DO29" s="739"/>
      <c r="DP29" s="740"/>
      <c r="DQ29" s="738"/>
      <c r="DR29" s="739"/>
      <c r="DS29" s="739"/>
      <c r="DT29" s="739"/>
      <c r="DU29" s="740"/>
      <c r="DV29" s="741"/>
      <c r="DW29" s="742"/>
      <c r="DX29" s="742"/>
      <c r="DY29" s="742"/>
      <c r="DZ29" s="743"/>
      <c r="EA29" s="197"/>
    </row>
    <row r="30" spans="1:131" s="198" customFormat="1" ht="26.25" customHeight="1" x14ac:dyDescent="0.15">
      <c r="A30" s="217">
        <v>3</v>
      </c>
      <c r="B30" s="744" t="s">
        <v>383</v>
      </c>
      <c r="C30" s="745"/>
      <c r="D30" s="745"/>
      <c r="E30" s="745"/>
      <c r="F30" s="745"/>
      <c r="G30" s="745"/>
      <c r="H30" s="745"/>
      <c r="I30" s="745"/>
      <c r="J30" s="745"/>
      <c r="K30" s="745"/>
      <c r="L30" s="745"/>
      <c r="M30" s="745"/>
      <c r="N30" s="745"/>
      <c r="O30" s="745"/>
      <c r="P30" s="746"/>
      <c r="Q30" s="747">
        <v>82</v>
      </c>
      <c r="R30" s="748"/>
      <c r="S30" s="748"/>
      <c r="T30" s="748"/>
      <c r="U30" s="748"/>
      <c r="V30" s="748">
        <v>81</v>
      </c>
      <c r="W30" s="748"/>
      <c r="X30" s="748"/>
      <c r="Y30" s="748"/>
      <c r="Z30" s="748"/>
      <c r="AA30" s="748">
        <v>1</v>
      </c>
      <c r="AB30" s="748"/>
      <c r="AC30" s="748"/>
      <c r="AD30" s="748"/>
      <c r="AE30" s="749"/>
      <c r="AF30" s="750">
        <v>1</v>
      </c>
      <c r="AG30" s="751"/>
      <c r="AH30" s="751"/>
      <c r="AI30" s="751"/>
      <c r="AJ30" s="752"/>
      <c r="AK30" s="822">
        <v>132</v>
      </c>
      <c r="AL30" s="823"/>
      <c r="AM30" s="823"/>
      <c r="AN30" s="823"/>
      <c r="AO30" s="823"/>
      <c r="AP30" s="823" t="s">
        <v>546</v>
      </c>
      <c r="AQ30" s="823"/>
      <c r="AR30" s="823"/>
      <c r="AS30" s="823"/>
      <c r="AT30" s="823"/>
      <c r="AU30" s="823" t="s">
        <v>546</v>
      </c>
      <c r="AV30" s="823"/>
      <c r="AW30" s="823"/>
      <c r="AX30" s="823"/>
      <c r="AY30" s="823"/>
      <c r="AZ30" s="824" t="s">
        <v>547</v>
      </c>
      <c r="BA30" s="824"/>
      <c r="BB30" s="824"/>
      <c r="BC30" s="824"/>
      <c r="BD30" s="824"/>
      <c r="BE30" s="820"/>
      <c r="BF30" s="820"/>
      <c r="BG30" s="820"/>
      <c r="BH30" s="820"/>
      <c r="BI30" s="821"/>
      <c r="BJ30" s="203"/>
      <c r="BK30" s="203"/>
      <c r="BL30" s="203"/>
      <c r="BM30" s="203"/>
      <c r="BN30" s="203"/>
      <c r="BO30" s="216"/>
      <c r="BP30" s="216"/>
      <c r="BQ30" s="213">
        <v>24</v>
      </c>
      <c r="BR30" s="214"/>
      <c r="BS30" s="766"/>
      <c r="BT30" s="767"/>
      <c r="BU30" s="767"/>
      <c r="BV30" s="767"/>
      <c r="BW30" s="767"/>
      <c r="BX30" s="767"/>
      <c r="BY30" s="767"/>
      <c r="BZ30" s="767"/>
      <c r="CA30" s="767"/>
      <c r="CB30" s="767"/>
      <c r="CC30" s="767"/>
      <c r="CD30" s="767"/>
      <c r="CE30" s="767"/>
      <c r="CF30" s="767"/>
      <c r="CG30" s="768"/>
      <c r="CH30" s="738"/>
      <c r="CI30" s="739"/>
      <c r="CJ30" s="739"/>
      <c r="CK30" s="739"/>
      <c r="CL30" s="740"/>
      <c r="CM30" s="738"/>
      <c r="CN30" s="739"/>
      <c r="CO30" s="739"/>
      <c r="CP30" s="739"/>
      <c r="CQ30" s="740"/>
      <c r="CR30" s="738"/>
      <c r="CS30" s="739"/>
      <c r="CT30" s="739"/>
      <c r="CU30" s="739"/>
      <c r="CV30" s="740"/>
      <c r="CW30" s="738"/>
      <c r="CX30" s="739"/>
      <c r="CY30" s="739"/>
      <c r="CZ30" s="739"/>
      <c r="DA30" s="740"/>
      <c r="DB30" s="738"/>
      <c r="DC30" s="739"/>
      <c r="DD30" s="739"/>
      <c r="DE30" s="739"/>
      <c r="DF30" s="740"/>
      <c r="DG30" s="738"/>
      <c r="DH30" s="739"/>
      <c r="DI30" s="739"/>
      <c r="DJ30" s="739"/>
      <c r="DK30" s="740"/>
      <c r="DL30" s="738"/>
      <c r="DM30" s="739"/>
      <c r="DN30" s="739"/>
      <c r="DO30" s="739"/>
      <c r="DP30" s="740"/>
      <c r="DQ30" s="738"/>
      <c r="DR30" s="739"/>
      <c r="DS30" s="739"/>
      <c r="DT30" s="739"/>
      <c r="DU30" s="740"/>
      <c r="DV30" s="741"/>
      <c r="DW30" s="742"/>
      <c r="DX30" s="742"/>
      <c r="DY30" s="742"/>
      <c r="DZ30" s="743"/>
      <c r="EA30" s="197"/>
    </row>
    <row r="31" spans="1:131" s="198" customFormat="1" ht="26.25" customHeight="1" x14ac:dyDescent="0.15">
      <c r="A31" s="217">
        <v>4</v>
      </c>
      <c r="B31" s="744" t="s">
        <v>384</v>
      </c>
      <c r="C31" s="745"/>
      <c r="D31" s="745"/>
      <c r="E31" s="745"/>
      <c r="F31" s="745"/>
      <c r="G31" s="745"/>
      <c r="H31" s="745"/>
      <c r="I31" s="745"/>
      <c r="J31" s="745"/>
      <c r="K31" s="745"/>
      <c r="L31" s="745"/>
      <c r="M31" s="745"/>
      <c r="N31" s="745"/>
      <c r="O31" s="745"/>
      <c r="P31" s="746"/>
      <c r="Q31" s="747">
        <v>112</v>
      </c>
      <c r="R31" s="748"/>
      <c r="S31" s="748"/>
      <c r="T31" s="748"/>
      <c r="U31" s="748"/>
      <c r="V31" s="748">
        <v>128</v>
      </c>
      <c r="W31" s="748"/>
      <c r="X31" s="748"/>
      <c r="Y31" s="748"/>
      <c r="Z31" s="748"/>
      <c r="AA31" s="748">
        <v>-16</v>
      </c>
      <c r="AB31" s="748"/>
      <c r="AC31" s="748"/>
      <c r="AD31" s="748"/>
      <c r="AE31" s="749"/>
      <c r="AF31" s="750">
        <v>247</v>
      </c>
      <c r="AG31" s="751"/>
      <c r="AH31" s="751"/>
      <c r="AI31" s="751"/>
      <c r="AJ31" s="752"/>
      <c r="AK31" s="822" t="s">
        <v>548</v>
      </c>
      <c r="AL31" s="823"/>
      <c r="AM31" s="823"/>
      <c r="AN31" s="823"/>
      <c r="AO31" s="823"/>
      <c r="AP31" s="823">
        <v>127</v>
      </c>
      <c r="AQ31" s="823"/>
      <c r="AR31" s="823"/>
      <c r="AS31" s="823"/>
      <c r="AT31" s="823"/>
      <c r="AU31" s="823" t="s">
        <v>546</v>
      </c>
      <c r="AV31" s="823"/>
      <c r="AW31" s="823"/>
      <c r="AX31" s="823"/>
      <c r="AY31" s="823"/>
      <c r="AZ31" s="824" t="s">
        <v>546</v>
      </c>
      <c r="BA31" s="824"/>
      <c r="BB31" s="824"/>
      <c r="BC31" s="824"/>
      <c r="BD31" s="824"/>
      <c r="BE31" s="820" t="s">
        <v>385</v>
      </c>
      <c r="BF31" s="820"/>
      <c r="BG31" s="820"/>
      <c r="BH31" s="820"/>
      <c r="BI31" s="821"/>
      <c r="BJ31" s="203"/>
      <c r="BK31" s="203"/>
      <c r="BL31" s="203"/>
      <c r="BM31" s="203"/>
      <c r="BN31" s="203"/>
      <c r="BO31" s="216"/>
      <c r="BP31" s="216"/>
      <c r="BQ31" s="213">
        <v>25</v>
      </c>
      <c r="BR31" s="214"/>
      <c r="BS31" s="766"/>
      <c r="BT31" s="767"/>
      <c r="BU31" s="767"/>
      <c r="BV31" s="767"/>
      <c r="BW31" s="767"/>
      <c r="BX31" s="767"/>
      <c r="BY31" s="767"/>
      <c r="BZ31" s="767"/>
      <c r="CA31" s="767"/>
      <c r="CB31" s="767"/>
      <c r="CC31" s="767"/>
      <c r="CD31" s="767"/>
      <c r="CE31" s="767"/>
      <c r="CF31" s="767"/>
      <c r="CG31" s="768"/>
      <c r="CH31" s="738"/>
      <c r="CI31" s="739"/>
      <c r="CJ31" s="739"/>
      <c r="CK31" s="739"/>
      <c r="CL31" s="740"/>
      <c r="CM31" s="738"/>
      <c r="CN31" s="739"/>
      <c r="CO31" s="739"/>
      <c r="CP31" s="739"/>
      <c r="CQ31" s="740"/>
      <c r="CR31" s="738"/>
      <c r="CS31" s="739"/>
      <c r="CT31" s="739"/>
      <c r="CU31" s="739"/>
      <c r="CV31" s="740"/>
      <c r="CW31" s="738"/>
      <c r="CX31" s="739"/>
      <c r="CY31" s="739"/>
      <c r="CZ31" s="739"/>
      <c r="DA31" s="740"/>
      <c r="DB31" s="738"/>
      <c r="DC31" s="739"/>
      <c r="DD31" s="739"/>
      <c r="DE31" s="739"/>
      <c r="DF31" s="740"/>
      <c r="DG31" s="738"/>
      <c r="DH31" s="739"/>
      <c r="DI31" s="739"/>
      <c r="DJ31" s="739"/>
      <c r="DK31" s="740"/>
      <c r="DL31" s="738"/>
      <c r="DM31" s="739"/>
      <c r="DN31" s="739"/>
      <c r="DO31" s="739"/>
      <c r="DP31" s="740"/>
      <c r="DQ31" s="738"/>
      <c r="DR31" s="739"/>
      <c r="DS31" s="739"/>
      <c r="DT31" s="739"/>
      <c r="DU31" s="740"/>
      <c r="DV31" s="741"/>
      <c r="DW31" s="742"/>
      <c r="DX31" s="742"/>
      <c r="DY31" s="742"/>
      <c r="DZ31" s="743"/>
      <c r="EA31" s="197"/>
    </row>
    <row r="32" spans="1:131" s="198" customFormat="1" ht="26.25" customHeight="1" x14ac:dyDescent="0.15">
      <c r="A32" s="217">
        <v>5</v>
      </c>
      <c r="B32" s="744" t="s">
        <v>386</v>
      </c>
      <c r="C32" s="745"/>
      <c r="D32" s="745"/>
      <c r="E32" s="745"/>
      <c r="F32" s="745"/>
      <c r="G32" s="745"/>
      <c r="H32" s="745"/>
      <c r="I32" s="745"/>
      <c r="J32" s="745"/>
      <c r="K32" s="745"/>
      <c r="L32" s="745"/>
      <c r="M32" s="745"/>
      <c r="N32" s="745"/>
      <c r="O32" s="745"/>
      <c r="P32" s="746"/>
      <c r="Q32" s="747">
        <v>249</v>
      </c>
      <c r="R32" s="748"/>
      <c r="S32" s="748"/>
      <c r="T32" s="748"/>
      <c r="U32" s="748"/>
      <c r="V32" s="748">
        <v>288</v>
      </c>
      <c r="W32" s="748"/>
      <c r="X32" s="748"/>
      <c r="Y32" s="748"/>
      <c r="Z32" s="748"/>
      <c r="AA32" s="748">
        <v>-39</v>
      </c>
      <c r="AB32" s="748"/>
      <c r="AC32" s="748"/>
      <c r="AD32" s="748"/>
      <c r="AE32" s="749"/>
      <c r="AF32" s="750">
        <v>-32</v>
      </c>
      <c r="AG32" s="751"/>
      <c r="AH32" s="751"/>
      <c r="AI32" s="751"/>
      <c r="AJ32" s="752"/>
      <c r="AK32" s="822">
        <v>54</v>
      </c>
      <c r="AL32" s="823"/>
      <c r="AM32" s="823"/>
      <c r="AN32" s="823"/>
      <c r="AO32" s="823"/>
      <c r="AP32" s="823">
        <v>636</v>
      </c>
      <c r="AQ32" s="823"/>
      <c r="AR32" s="823"/>
      <c r="AS32" s="823"/>
      <c r="AT32" s="823"/>
      <c r="AU32" s="823" t="s">
        <v>546</v>
      </c>
      <c r="AV32" s="823"/>
      <c r="AW32" s="823"/>
      <c r="AX32" s="823"/>
      <c r="AY32" s="823"/>
      <c r="AZ32" s="824">
        <v>12.8</v>
      </c>
      <c r="BA32" s="824"/>
      <c r="BB32" s="824"/>
      <c r="BC32" s="824"/>
      <c r="BD32" s="824"/>
      <c r="BE32" s="820" t="s">
        <v>385</v>
      </c>
      <c r="BF32" s="820"/>
      <c r="BG32" s="820"/>
      <c r="BH32" s="820"/>
      <c r="BI32" s="821"/>
      <c r="BJ32" s="203"/>
      <c r="BK32" s="203"/>
      <c r="BL32" s="203"/>
      <c r="BM32" s="203"/>
      <c r="BN32" s="203"/>
      <c r="BO32" s="216"/>
      <c r="BP32" s="216"/>
      <c r="BQ32" s="213">
        <v>26</v>
      </c>
      <c r="BR32" s="214"/>
      <c r="BS32" s="766"/>
      <c r="BT32" s="767"/>
      <c r="BU32" s="767"/>
      <c r="BV32" s="767"/>
      <c r="BW32" s="767"/>
      <c r="BX32" s="767"/>
      <c r="BY32" s="767"/>
      <c r="BZ32" s="767"/>
      <c r="CA32" s="767"/>
      <c r="CB32" s="767"/>
      <c r="CC32" s="767"/>
      <c r="CD32" s="767"/>
      <c r="CE32" s="767"/>
      <c r="CF32" s="767"/>
      <c r="CG32" s="768"/>
      <c r="CH32" s="738"/>
      <c r="CI32" s="739"/>
      <c r="CJ32" s="739"/>
      <c r="CK32" s="739"/>
      <c r="CL32" s="740"/>
      <c r="CM32" s="738"/>
      <c r="CN32" s="739"/>
      <c r="CO32" s="739"/>
      <c r="CP32" s="739"/>
      <c r="CQ32" s="740"/>
      <c r="CR32" s="738"/>
      <c r="CS32" s="739"/>
      <c r="CT32" s="739"/>
      <c r="CU32" s="739"/>
      <c r="CV32" s="740"/>
      <c r="CW32" s="738"/>
      <c r="CX32" s="739"/>
      <c r="CY32" s="739"/>
      <c r="CZ32" s="739"/>
      <c r="DA32" s="740"/>
      <c r="DB32" s="738"/>
      <c r="DC32" s="739"/>
      <c r="DD32" s="739"/>
      <c r="DE32" s="739"/>
      <c r="DF32" s="740"/>
      <c r="DG32" s="738"/>
      <c r="DH32" s="739"/>
      <c r="DI32" s="739"/>
      <c r="DJ32" s="739"/>
      <c r="DK32" s="740"/>
      <c r="DL32" s="738"/>
      <c r="DM32" s="739"/>
      <c r="DN32" s="739"/>
      <c r="DO32" s="739"/>
      <c r="DP32" s="740"/>
      <c r="DQ32" s="738"/>
      <c r="DR32" s="739"/>
      <c r="DS32" s="739"/>
      <c r="DT32" s="739"/>
      <c r="DU32" s="740"/>
      <c r="DV32" s="741"/>
      <c r="DW32" s="742"/>
      <c r="DX32" s="742"/>
      <c r="DY32" s="742"/>
      <c r="DZ32" s="743"/>
      <c r="EA32" s="197"/>
    </row>
    <row r="33" spans="1:131" s="198" customFormat="1" ht="26.25" customHeight="1" x14ac:dyDescent="0.15">
      <c r="A33" s="217">
        <v>6</v>
      </c>
      <c r="B33" s="744" t="s">
        <v>387</v>
      </c>
      <c r="C33" s="745"/>
      <c r="D33" s="745"/>
      <c r="E33" s="745"/>
      <c r="F33" s="745"/>
      <c r="G33" s="745"/>
      <c r="H33" s="745"/>
      <c r="I33" s="745"/>
      <c r="J33" s="745"/>
      <c r="K33" s="745"/>
      <c r="L33" s="745"/>
      <c r="M33" s="745"/>
      <c r="N33" s="745"/>
      <c r="O33" s="745"/>
      <c r="P33" s="746"/>
      <c r="Q33" s="747">
        <v>32</v>
      </c>
      <c r="R33" s="748"/>
      <c r="S33" s="748"/>
      <c r="T33" s="748"/>
      <c r="U33" s="748"/>
      <c r="V33" s="748">
        <v>32</v>
      </c>
      <c r="W33" s="748"/>
      <c r="X33" s="748"/>
      <c r="Y33" s="748"/>
      <c r="Z33" s="748"/>
      <c r="AA33" s="748">
        <v>0</v>
      </c>
      <c r="AB33" s="748"/>
      <c r="AC33" s="748"/>
      <c r="AD33" s="748"/>
      <c r="AE33" s="749"/>
      <c r="AF33" s="750">
        <v>1</v>
      </c>
      <c r="AG33" s="751"/>
      <c r="AH33" s="751"/>
      <c r="AI33" s="751"/>
      <c r="AJ33" s="752"/>
      <c r="AK33" s="822">
        <v>7</v>
      </c>
      <c r="AL33" s="823"/>
      <c r="AM33" s="823"/>
      <c r="AN33" s="823"/>
      <c r="AO33" s="823"/>
      <c r="AP33" s="823">
        <v>92</v>
      </c>
      <c r="AQ33" s="823"/>
      <c r="AR33" s="823"/>
      <c r="AS33" s="823"/>
      <c r="AT33" s="823"/>
      <c r="AU33" s="823" t="s">
        <v>558</v>
      </c>
      <c r="AV33" s="823"/>
      <c r="AW33" s="823"/>
      <c r="AX33" s="823"/>
      <c r="AY33" s="823"/>
      <c r="AZ33" s="824" t="s">
        <v>547</v>
      </c>
      <c r="BA33" s="824"/>
      <c r="BB33" s="824"/>
      <c r="BC33" s="824"/>
      <c r="BD33" s="824"/>
      <c r="BE33" s="820" t="s">
        <v>388</v>
      </c>
      <c r="BF33" s="820"/>
      <c r="BG33" s="820"/>
      <c r="BH33" s="820"/>
      <c r="BI33" s="821"/>
      <c r="BJ33" s="203"/>
      <c r="BK33" s="203"/>
      <c r="BL33" s="203"/>
      <c r="BM33" s="203"/>
      <c r="BN33" s="203"/>
      <c r="BO33" s="216"/>
      <c r="BP33" s="216"/>
      <c r="BQ33" s="213">
        <v>27</v>
      </c>
      <c r="BR33" s="214"/>
      <c r="BS33" s="766"/>
      <c r="BT33" s="767"/>
      <c r="BU33" s="767"/>
      <c r="BV33" s="767"/>
      <c r="BW33" s="767"/>
      <c r="BX33" s="767"/>
      <c r="BY33" s="767"/>
      <c r="BZ33" s="767"/>
      <c r="CA33" s="767"/>
      <c r="CB33" s="767"/>
      <c r="CC33" s="767"/>
      <c r="CD33" s="767"/>
      <c r="CE33" s="767"/>
      <c r="CF33" s="767"/>
      <c r="CG33" s="768"/>
      <c r="CH33" s="738"/>
      <c r="CI33" s="739"/>
      <c r="CJ33" s="739"/>
      <c r="CK33" s="739"/>
      <c r="CL33" s="740"/>
      <c r="CM33" s="738"/>
      <c r="CN33" s="739"/>
      <c r="CO33" s="739"/>
      <c r="CP33" s="739"/>
      <c r="CQ33" s="740"/>
      <c r="CR33" s="738"/>
      <c r="CS33" s="739"/>
      <c r="CT33" s="739"/>
      <c r="CU33" s="739"/>
      <c r="CV33" s="740"/>
      <c r="CW33" s="738"/>
      <c r="CX33" s="739"/>
      <c r="CY33" s="739"/>
      <c r="CZ33" s="739"/>
      <c r="DA33" s="740"/>
      <c r="DB33" s="738"/>
      <c r="DC33" s="739"/>
      <c r="DD33" s="739"/>
      <c r="DE33" s="739"/>
      <c r="DF33" s="740"/>
      <c r="DG33" s="738"/>
      <c r="DH33" s="739"/>
      <c r="DI33" s="739"/>
      <c r="DJ33" s="739"/>
      <c r="DK33" s="740"/>
      <c r="DL33" s="738"/>
      <c r="DM33" s="739"/>
      <c r="DN33" s="739"/>
      <c r="DO33" s="739"/>
      <c r="DP33" s="740"/>
      <c r="DQ33" s="738"/>
      <c r="DR33" s="739"/>
      <c r="DS33" s="739"/>
      <c r="DT33" s="739"/>
      <c r="DU33" s="740"/>
      <c r="DV33" s="741"/>
      <c r="DW33" s="742"/>
      <c r="DX33" s="742"/>
      <c r="DY33" s="742"/>
      <c r="DZ33" s="743"/>
      <c r="EA33" s="197"/>
    </row>
    <row r="34" spans="1:131" s="198" customFormat="1" ht="26.25" customHeight="1" x14ac:dyDescent="0.15">
      <c r="A34" s="217">
        <v>7</v>
      </c>
      <c r="B34" s="744" t="s">
        <v>389</v>
      </c>
      <c r="C34" s="745"/>
      <c r="D34" s="745"/>
      <c r="E34" s="745"/>
      <c r="F34" s="745"/>
      <c r="G34" s="745"/>
      <c r="H34" s="745"/>
      <c r="I34" s="745"/>
      <c r="J34" s="745"/>
      <c r="K34" s="745"/>
      <c r="L34" s="745"/>
      <c r="M34" s="745"/>
      <c r="N34" s="745"/>
      <c r="O34" s="745"/>
      <c r="P34" s="746"/>
      <c r="Q34" s="747">
        <v>33</v>
      </c>
      <c r="R34" s="748"/>
      <c r="S34" s="748"/>
      <c r="T34" s="748"/>
      <c r="U34" s="748"/>
      <c r="V34" s="748">
        <v>32</v>
      </c>
      <c r="W34" s="748"/>
      <c r="X34" s="748"/>
      <c r="Y34" s="748"/>
      <c r="Z34" s="748"/>
      <c r="AA34" s="748">
        <v>1</v>
      </c>
      <c r="AB34" s="748"/>
      <c r="AC34" s="748"/>
      <c r="AD34" s="748"/>
      <c r="AE34" s="749"/>
      <c r="AF34" s="750">
        <v>2</v>
      </c>
      <c r="AG34" s="751"/>
      <c r="AH34" s="751"/>
      <c r="AI34" s="751"/>
      <c r="AJ34" s="752"/>
      <c r="AK34" s="822" t="s">
        <v>546</v>
      </c>
      <c r="AL34" s="823"/>
      <c r="AM34" s="823"/>
      <c r="AN34" s="823"/>
      <c r="AO34" s="823"/>
      <c r="AP34" s="823" t="s">
        <v>546</v>
      </c>
      <c r="AQ34" s="823"/>
      <c r="AR34" s="823"/>
      <c r="AS34" s="823"/>
      <c r="AT34" s="823"/>
      <c r="AU34" s="823" t="s">
        <v>546</v>
      </c>
      <c r="AV34" s="823"/>
      <c r="AW34" s="823"/>
      <c r="AX34" s="823"/>
      <c r="AY34" s="823"/>
      <c r="AZ34" s="824" t="s">
        <v>546</v>
      </c>
      <c r="BA34" s="824"/>
      <c r="BB34" s="824"/>
      <c r="BC34" s="824"/>
      <c r="BD34" s="824"/>
      <c r="BE34" s="820" t="s">
        <v>388</v>
      </c>
      <c r="BF34" s="820"/>
      <c r="BG34" s="820"/>
      <c r="BH34" s="820"/>
      <c r="BI34" s="821"/>
      <c r="BJ34" s="203"/>
      <c r="BK34" s="203"/>
      <c r="BL34" s="203"/>
      <c r="BM34" s="203"/>
      <c r="BN34" s="203"/>
      <c r="BO34" s="216"/>
      <c r="BP34" s="216"/>
      <c r="BQ34" s="213">
        <v>28</v>
      </c>
      <c r="BR34" s="214"/>
      <c r="BS34" s="766"/>
      <c r="BT34" s="767"/>
      <c r="BU34" s="767"/>
      <c r="BV34" s="767"/>
      <c r="BW34" s="767"/>
      <c r="BX34" s="767"/>
      <c r="BY34" s="767"/>
      <c r="BZ34" s="767"/>
      <c r="CA34" s="767"/>
      <c r="CB34" s="767"/>
      <c r="CC34" s="767"/>
      <c r="CD34" s="767"/>
      <c r="CE34" s="767"/>
      <c r="CF34" s="767"/>
      <c r="CG34" s="768"/>
      <c r="CH34" s="738"/>
      <c r="CI34" s="739"/>
      <c r="CJ34" s="739"/>
      <c r="CK34" s="739"/>
      <c r="CL34" s="740"/>
      <c r="CM34" s="738"/>
      <c r="CN34" s="739"/>
      <c r="CO34" s="739"/>
      <c r="CP34" s="739"/>
      <c r="CQ34" s="740"/>
      <c r="CR34" s="738"/>
      <c r="CS34" s="739"/>
      <c r="CT34" s="739"/>
      <c r="CU34" s="739"/>
      <c r="CV34" s="740"/>
      <c r="CW34" s="738"/>
      <c r="CX34" s="739"/>
      <c r="CY34" s="739"/>
      <c r="CZ34" s="739"/>
      <c r="DA34" s="740"/>
      <c r="DB34" s="738"/>
      <c r="DC34" s="739"/>
      <c r="DD34" s="739"/>
      <c r="DE34" s="739"/>
      <c r="DF34" s="740"/>
      <c r="DG34" s="738"/>
      <c r="DH34" s="739"/>
      <c r="DI34" s="739"/>
      <c r="DJ34" s="739"/>
      <c r="DK34" s="740"/>
      <c r="DL34" s="738"/>
      <c r="DM34" s="739"/>
      <c r="DN34" s="739"/>
      <c r="DO34" s="739"/>
      <c r="DP34" s="740"/>
      <c r="DQ34" s="738"/>
      <c r="DR34" s="739"/>
      <c r="DS34" s="739"/>
      <c r="DT34" s="739"/>
      <c r="DU34" s="740"/>
      <c r="DV34" s="741"/>
      <c r="DW34" s="742"/>
      <c r="DX34" s="742"/>
      <c r="DY34" s="742"/>
      <c r="DZ34" s="743"/>
      <c r="EA34" s="197"/>
    </row>
    <row r="35" spans="1:131" s="198" customFormat="1" ht="26.25" customHeight="1" x14ac:dyDescent="0.15">
      <c r="A35" s="217">
        <v>8</v>
      </c>
      <c r="B35" s="744" t="s">
        <v>390</v>
      </c>
      <c r="C35" s="745"/>
      <c r="D35" s="745"/>
      <c r="E35" s="745"/>
      <c r="F35" s="745"/>
      <c r="G35" s="745"/>
      <c r="H35" s="745"/>
      <c r="I35" s="745"/>
      <c r="J35" s="745"/>
      <c r="K35" s="745"/>
      <c r="L35" s="745"/>
      <c r="M35" s="745"/>
      <c r="N35" s="745"/>
      <c r="O35" s="745"/>
      <c r="P35" s="746"/>
      <c r="Q35" s="747">
        <v>325</v>
      </c>
      <c r="R35" s="748"/>
      <c r="S35" s="748"/>
      <c r="T35" s="748"/>
      <c r="U35" s="748"/>
      <c r="V35" s="748">
        <v>325</v>
      </c>
      <c r="W35" s="748"/>
      <c r="X35" s="748"/>
      <c r="Y35" s="748"/>
      <c r="Z35" s="748"/>
      <c r="AA35" s="748" t="s">
        <v>545</v>
      </c>
      <c r="AB35" s="748"/>
      <c r="AC35" s="748"/>
      <c r="AD35" s="748"/>
      <c r="AE35" s="749"/>
      <c r="AF35" s="750" t="s">
        <v>112</v>
      </c>
      <c r="AG35" s="751"/>
      <c r="AH35" s="751"/>
      <c r="AI35" s="751"/>
      <c r="AJ35" s="752"/>
      <c r="AK35" s="822">
        <v>176</v>
      </c>
      <c r="AL35" s="823"/>
      <c r="AM35" s="823"/>
      <c r="AN35" s="823"/>
      <c r="AO35" s="823"/>
      <c r="AP35" s="823">
        <v>1601</v>
      </c>
      <c r="AQ35" s="823"/>
      <c r="AR35" s="823"/>
      <c r="AS35" s="823"/>
      <c r="AT35" s="823"/>
      <c r="AU35" s="823">
        <v>1068</v>
      </c>
      <c r="AV35" s="823"/>
      <c r="AW35" s="823"/>
      <c r="AX35" s="823"/>
      <c r="AY35" s="823"/>
      <c r="AZ35" s="824" t="s">
        <v>547</v>
      </c>
      <c r="BA35" s="824"/>
      <c r="BB35" s="824"/>
      <c r="BC35" s="824"/>
      <c r="BD35" s="824"/>
      <c r="BE35" s="820" t="s">
        <v>388</v>
      </c>
      <c r="BF35" s="820"/>
      <c r="BG35" s="820"/>
      <c r="BH35" s="820"/>
      <c r="BI35" s="821"/>
      <c r="BJ35" s="203"/>
      <c r="BK35" s="203"/>
      <c r="BL35" s="203"/>
      <c r="BM35" s="203"/>
      <c r="BN35" s="203"/>
      <c r="BO35" s="216"/>
      <c r="BP35" s="216"/>
      <c r="BQ35" s="213">
        <v>29</v>
      </c>
      <c r="BR35" s="214"/>
      <c r="BS35" s="766"/>
      <c r="BT35" s="767"/>
      <c r="BU35" s="767"/>
      <c r="BV35" s="767"/>
      <c r="BW35" s="767"/>
      <c r="BX35" s="767"/>
      <c r="BY35" s="767"/>
      <c r="BZ35" s="767"/>
      <c r="CA35" s="767"/>
      <c r="CB35" s="767"/>
      <c r="CC35" s="767"/>
      <c r="CD35" s="767"/>
      <c r="CE35" s="767"/>
      <c r="CF35" s="767"/>
      <c r="CG35" s="768"/>
      <c r="CH35" s="738"/>
      <c r="CI35" s="739"/>
      <c r="CJ35" s="739"/>
      <c r="CK35" s="739"/>
      <c r="CL35" s="740"/>
      <c r="CM35" s="738"/>
      <c r="CN35" s="739"/>
      <c r="CO35" s="739"/>
      <c r="CP35" s="739"/>
      <c r="CQ35" s="740"/>
      <c r="CR35" s="738"/>
      <c r="CS35" s="739"/>
      <c r="CT35" s="739"/>
      <c r="CU35" s="739"/>
      <c r="CV35" s="740"/>
      <c r="CW35" s="738"/>
      <c r="CX35" s="739"/>
      <c r="CY35" s="739"/>
      <c r="CZ35" s="739"/>
      <c r="DA35" s="740"/>
      <c r="DB35" s="738"/>
      <c r="DC35" s="739"/>
      <c r="DD35" s="739"/>
      <c r="DE35" s="739"/>
      <c r="DF35" s="740"/>
      <c r="DG35" s="738"/>
      <c r="DH35" s="739"/>
      <c r="DI35" s="739"/>
      <c r="DJ35" s="739"/>
      <c r="DK35" s="740"/>
      <c r="DL35" s="738"/>
      <c r="DM35" s="739"/>
      <c r="DN35" s="739"/>
      <c r="DO35" s="739"/>
      <c r="DP35" s="740"/>
      <c r="DQ35" s="738"/>
      <c r="DR35" s="739"/>
      <c r="DS35" s="739"/>
      <c r="DT35" s="739"/>
      <c r="DU35" s="740"/>
      <c r="DV35" s="741"/>
      <c r="DW35" s="742"/>
      <c r="DX35" s="742"/>
      <c r="DY35" s="742"/>
      <c r="DZ35" s="743"/>
      <c r="EA35" s="197"/>
    </row>
    <row r="36" spans="1:131" s="198" customFormat="1" ht="26.25" customHeight="1" x14ac:dyDescent="0.15">
      <c r="A36" s="217">
        <v>9</v>
      </c>
      <c r="B36" s="744" t="s">
        <v>391</v>
      </c>
      <c r="C36" s="745"/>
      <c r="D36" s="745"/>
      <c r="E36" s="745"/>
      <c r="F36" s="745"/>
      <c r="G36" s="745"/>
      <c r="H36" s="745"/>
      <c r="I36" s="745"/>
      <c r="J36" s="745"/>
      <c r="K36" s="745"/>
      <c r="L36" s="745"/>
      <c r="M36" s="745"/>
      <c r="N36" s="745"/>
      <c r="O36" s="745"/>
      <c r="P36" s="746"/>
      <c r="Q36" s="747">
        <v>96</v>
      </c>
      <c r="R36" s="748"/>
      <c r="S36" s="748"/>
      <c r="T36" s="748"/>
      <c r="U36" s="748"/>
      <c r="V36" s="748">
        <v>96</v>
      </c>
      <c r="W36" s="748"/>
      <c r="X36" s="748"/>
      <c r="Y36" s="748"/>
      <c r="Z36" s="748"/>
      <c r="AA36" s="748" t="s">
        <v>546</v>
      </c>
      <c r="AB36" s="748"/>
      <c r="AC36" s="748"/>
      <c r="AD36" s="748"/>
      <c r="AE36" s="749"/>
      <c r="AF36" s="750" t="s">
        <v>112</v>
      </c>
      <c r="AG36" s="751"/>
      <c r="AH36" s="751"/>
      <c r="AI36" s="751"/>
      <c r="AJ36" s="752"/>
      <c r="AK36" s="822">
        <v>70</v>
      </c>
      <c r="AL36" s="823"/>
      <c r="AM36" s="823"/>
      <c r="AN36" s="823"/>
      <c r="AO36" s="823"/>
      <c r="AP36" s="823">
        <v>809</v>
      </c>
      <c r="AQ36" s="823"/>
      <c r="AR36" s="823"/>
      <c r="AS36" s="823"/>
      <c r="AT36" s="823"/>
      <c r="AU36" s="823">
        <v>771</v>
      </c>
      <c r="AV36" s="823"/>
      <c r="AW36" s="823"/>
      <c r="AX36" s="823"/>
      <c r="AY36" s="823"/>
      <c r="AZ36" s="824" t="s">
        <v>547</v>
      </c>
      <c r="BA36" s="824"/>
      <c r="BB36" s="824"/>
      <c r="BC36" s="824"/>
      <c r="BD36" s="824"/>
      <c r="BE36" s="820" t="s">
        <v>388</v>
      </c>
      <c r="BF36" s="820"/>
      <c r="BG36" s="820"/>
      <c r="BH36" s="820"/>
      <c r="BI36" s="821"/>
      <c r="BJ36" s="203"/>
      <c r="BK36" s="203"/>
      <c r="BL36" s="203"/>
      <c r="BM36" s="203"/>
      <c r="BN36" s="203"/>
      <c r="BO36" s="216"/>
      <c r="BP36" s="216"/>
      <c r="BQ36" s="213">
        <v>30</v>
      </c>
      <c r="BR36" s="214"/>
      <c r="BS36" s="766"/>
      <c r="BT36" s="767"/>
      <c r="BU36" s="767"/>
      <c r="BV36" s="767"/>
      <c r="BW36" s="767"/>
      <c r="BX36" s="767"/>
      <c r="BY36" s="767"/>
      <c r="BZ36" s="767"/>
      <c r="CA36" s="767"/>
      <c r="CB36" s="767"/>
      <c r="CC36" s="767"/>
      <c r="CD36" s="767"/>
      <c r="CE36" s="767"/>
      <c r="CF36" s="767"/>
      <c r="CG36" s="768"/>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41"/>
      <c r="DW36" s="742"/>
      <c r="DX36" s="742"/>
      <c r="DY36" s="742"/>
      <c r="DZ36" s="743"/>
      <c r="EA36" s="197"/>
    </row>
    <row r="37" spans="1:131" s="198" customFormat="1" ht="26.25" customHeight="1" x14ac:dyDescent="0.15">
      <c r="A37" s="217">
        <v>10</v>
      </c>
      <c r="B37" s="744"/>
      <c r="C37" s="745"/>
      <c r="D37" s="745"/>
      <c r="E37" s="745"/>
      <c r="F37" s="745"/>
      <c r="G37" s="745"/>
      <c r="H37" s="745"/>
      <c r="I37" s="745"/>
      <c r="J37" s="745"/>
      <c r="K37" s="745"/>
      <c r="L37" s="745"/>
      <c r="M37" s="745"/>
      <c r="N37" s="745"/>
      <c r="O37" s="745"/>
      <c r="P37" s="746"/>
      <c r="Q37" s="747"/>
      <c r="R37" s="748"/>
      <c r="S37" s="748"/>
      <c r="T37" s="748"/>
      <c r="U37" s="748"/>
      <c r="V37" s="748"/>
      <c r="W37" s="748"/>
      <c r="X37" s="748"/>
      <c r="Y37" s="748"/>
      <c r="Z37" s="748"/>
      <c r="AA37" s="748"/>
      <c r="AB37" s="748"/>
      <c r="AC37" s="748"/>
      <c r="AD37" s="748"/>
      <c r="AE37" s="749"/>
      <c r="AF37" s="750"/>
      <c r="AG37" s="751"/>
      <c r="AH37" s="751"/>
      <c r="AI37" s="751"/>
      <c r="AJ37" s="752"/>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66"/>
      <c r="BT37" s="767"/>
      <c r="BU37" s="767"/>
      <c r="BV37" s="767"/>
      <c r="BW37" s="767"/>
      <c r="BX37" s="767"/>
      <c r="BY37" s="767"/>
      <c r="BZ37" s="767"/>
      <c r="CA37" s="767"/>
      <c r="CB37" s="767"/>
      <c r="CC37" s="767"/>
      <c r="CD37" s="767"/>
      <c r="CE37" s="767"/>
      <c r="CF37" s="767"/>
      <c r="CG37" s="768"/>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41"/>
      <c r="DW37" s="742"/>
      <c r="DX37" s="742"/>
      <c r="DY37" s="742"/>
      <c r="DZ37" s="743"/>
      <c r="EA37" s="197"/>
    </row>
    <row r="38" spans="1:131" s="198" customFormat="1" ht="26.25" customHeight="1" x14ac:dyDescent="0.15">
      <c r="A38" s="217">
        <v>11</v>
      </c>
      <c r="B38" s="744"/>
      <c r="C38" s="745"/>
      <c r="D38" s="745"/>
      <c r="E38" s="745"/>
      <c r="F38" s="745"/>
      <c r="G38" s="745"/>
      <c r="H38" s="745"/>
      <c r="I38" s="745"/>
      <c r="J38" s="745"/>
      <c r="K38" s="745"/>
      <c r="L38" s="745"/>
      <c r="M38" s="745"/>
      <c r="N38" s="745"/>
      <c r="O38" s="745"/>
      <c r="P38" s="746"/>
      <c r="Q38" s="747"/>
      <c r="R38" s="748"/>
      <c r="S38" s="748"/>
      <c r="T38" s="748"/>
      <c r="U38" s="748"/>
      <c r="V38" s="748"/>
      <c r="W38" s="748"/>
      <c r="X38" s="748"/>
      <c r="Y38" s="748"/>
      <c r="Z38" s="748"/>
      <c r="AA38" s="748"/>
      <c r="AB38" s="748"/>
      <c r="AC38" s="748"/>
      <c r="AD38" s="748"/>
      <c r="AE38" s="749"/>
      <c r="AF38" s="750"/>
      <c r="AG38" s="751"/>
      <c r="AH38" s="751"/>
      <c r="AI38" s="751"/>
      <c r="AJ38" s="752"/>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66"/>
      <c r="BT38" s="767"/>
      <c r="BU38" s="767"/>
      <c r="BV38" s="767"/>
      <c r="BW38" s="767"/>
      <c r="BX38" s="767"/>
      <c r="BY38" s="767"/>
      <c r="BZ38" s="767"/>
      <c r="CA38" s="767"/>
      <c r="CB38" s="767"/>
      <c r="CC38" s="767"/>
      <c r="CD38" s="767"/>
      <c r="CE38" s="767"/>
      <c r="CF38" s="767"/>
      <c r="CG38" s="768"/>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41"/>
      <c r="DW38" s="742"/>
      <c r="DX38" s="742"/>
      <c r="DY38" s="742"/>
      <c r="DZ38" s="743"/>
      <c r="EA38" s="197"/>
    </row>
    <row r="39" spans="1:131" s="198" customFormat="1" ht="26.25" customHeight="1" x14ac:dyDescent="0.15">
      <c r="A39" s="217">
        <v>12</v>
      </c>
      <c r="B39" s="744"/>
      <c r="C39" s="745"/>
      <c r="D39" s="745"/>
      <c r="E39" s="745"/>
      <c r="F39" s="745"/>
      <c r="G39" s="745"/>
      <c r="H39" s="745"/>
      <c r="I39" s="745"/>
      <c r="J39" s="745"/>
      <c r="K39" s="745"/>
      <c r="L39" s="745"/>
      <c r="M39" s="745"/>
      <c r="N39" s="745"/>
      <c r="O39" s="745"/>
      <c r="P39" s="746"/>
      <c r="Q39" s="747"/>
      <c r="R39" s="748"/>
      <c r="S39" s="748"/>
      <c r="T39" s="748"/>
      <c r="U39" s="748"/>
      <c r="V39" s="748"/>
      <c r="W39" s="748"/>
      <c r="X39" s="748"/>
      <c r="Y39" s="748"/>
      <c r="Z39" s="748"/>
      <c r="AA39" s="748"/>
      <c r="AB39" s="748"/>
      <c r="AC39" s="748"/>
      <c r="AD39" s="748"/>
      <c r="AE39" s="749"/>
      <c r="AF39" s="750"/>
      <c r="AG39" s="751"/>
      <c r="AH39" s="751"/>
      <c r="AI39" s="751"/>
      <c r="AJ39" s="752"/>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66"/>
      <c r="BT39" s="767"/>
      <c r="BU39" s="767"/>
      <c r="BV39" s="767"/>
      <c r="BW39" s="767"/>
      <c r="BX39" s="767"/>
      <c r="BY39" s="767"/>
      <c r="BZ39" s="767"/>
      <c r="CA39" s="767"/>
      <c r="CB39" s="767"/>
      <c r="CC39" s="767"/>
      <c r="CD39" s="767"/>
      <c r="CE39" s="767"/>
      <c r="CF39" s="767"/>
      <c r="CG39" s="768"/>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41"/>
      <c r="DW39" s="742"/>
      <c r="DX39" s="742"/>
      <c r="DY39" s="742"/>
      <c r="DZ39" s="743"/>
      <c r="EA39" s="197"/>
    </row>
    <row r="40" spans="1:131" s="198" customFormat="1" ht="26.25" customHeight="1" x14ac:dyDescent="0.15">
      <c r="A40" s="212">
        <v>13</v>
      </c>
      <c r="B40" s="744"/>
      <c r="C40" s="745"/>
      <c r="D40" s="745"/>
      <c r="E40" s="745"/>
      <c r="F40" s="745"/>
      <c r="G40" s="745"/>
      <c r="H40" s="745"/>
      <c r="I40" s="745"/>
      <c r="J40" s="745"/>
      <c r="K40" s="745"/>
      <c r="L40" s="745"/>
      <c r="M40" s="745"/>
      <c r="N40" s="745"/>
      <c r="O40" s="745"/>
      <c r="P40" s="746"/>
      <c r="Q40" s="747"/>
      <c r="R40" s="748"/>
      <c r="S40" s="748"/>
      <c r="T40" s="748"/>
      <c r="U40" s="748"/>
      <c r="V40" s="748"/>
      <c r="W40" s="748"/>
      <c r="X40" s="748"/>
      <c r="Y40" s="748"/>
      <c r="Z40" s="748"/>
      <c r="AA40" s="748"/>
      <c r="AB40" s="748"/>
      <c r="AC40" s="748"/>
      <c r="AD40" s="748"/>
      <c r="AE40" s="749"/>
      <c r="AF40" s="750"/>
      <c r="AG40" s="751"/>
      <c r="AH40" s="751"/>
      <c r="AI40" s="751"/>
      <c r="AJ40" s="752"/>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66"/>
      <c r="BT40" s="767"/>
      <c r="BU40" s="767"/>
      <c r="BV40" s="767"/>
      <c r="BW40" s="767"/>
      <c r="BX40" s="767"/>
      <c r="BY40" s="767"/>
      <c r="BZ40" s="767"/>
      <c r="CA40" s="767"/>
      <c r="CB40" s="767"/>
      <c r="CC40" s="767"/>
      <c r="CD40" s="767"/>
      <c r="CE40" s="767"/>
      <c r="CF40" s="767"/>
      <c r="CG40" s="768"/>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41"/>
      <c r="DW40" s="742"/>
      <c r="DX40" s="742"/>
      <c r="DY40" s="742"/>
      <c r="DZ40" s="743"/>
      <c r="EA40" s="197"/>
    </row>
    <row r="41" spans="1:131" s="198" customFormat="1" ht="26.25" customHeight="1" x14ac:dyDescent="0.15">
      <c r="A41" s="212">
        <v>14</v>
      </c>
      <c r="B41" s="744"/>
      <c r="C41" s="745"/>
      <c r="D41" s="745"/>
      <c r="E41" s="745"/>
      <c r="F41" s="745"/>
      <c r="G41" s="745"/>
      <c r="H41" s="745"/>
      <c r="I41" s="745"/>
      <c r="J41" s="745"/>
      <c r="K41" s="745"/>
      <c r="L41" s="745"/>
      <c r="M41" s="745"/>
      <c r="N41" s="745"/>
      <c r="O41" s="745"/>
      <c r="P41" s="746"/>
      <c r="Q41" s="747"/>
      <c r="R41" s="748"/>
      <c r="S41" s="748"/>
      <c r="T41" s="748"/>
      <c r="U41" s="748"/>
      <c r="V41" s="748"/>
      <c r="W41" s="748"/>
      <c r="X41" s="748"/>
      <c r="Y41" s="748"/>
      <c r="Z41" s="748"/>
      <c r="AA41" s="748"/>
      <c r="AB41" s="748"/>
      <c r="AC41" s="748"/>
      <c r="AD41" s="748"/>
      <c r="AE41" s="749"/>
      <c r="AF41" s="750"/>
      <c r="AG41" s="751"/>
      <c r="AH41" s="751"/>
      <c r="AI41" s="751"/>
      <c r="AJ41" s="752"/>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66"/>
      <c r="BT41" s="767"/>
      <c r="BU41" s="767"/>
      <c r="BV41" s="767"/>
      <c r="BW41" s="767"/>
      <c r="BX41" s="767"/>
      <c r="BY41" s="767"/>
      <c r="BZ41" s="767"/>
      <c r="CA41" s="767"/>
      <c r="CB41" s="767"/>
      <c r="CC41" s="767"/>
      <c r="CD41" s="767"/>
      <c r="CE41" s="767"/>
      <c r="CF41" s="767"/>
      <c r="CG41" s="768"/>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41"/>
      <c r="DW41" s="742"/>
      <c r="DX41" s="742"/>
      <c r="DY41" s="742"/>
      <c r="DZ41" s="743"/>
      <c r="EA41" s="197"/>
    </row>
    <row r="42" spans="1:131" s="198" customFormat="1" ht="26.25" customHeight="1" x14ac:dyDescent="0.15">
      <c r="A42" s="212">
        <v>15</v>
      </c>
      <c r="B42" s="744"/>
      <c r="C42" s="745"/>
      <c r="D42" s="745"/>
      <c r="E42" s="745"/>
      <c r="F42" s="745"/>
      <c r="G42" s="745"/>
      <c r="H42" s="745"/>
      <c r="I42" s="745"/>
      <c r="J42" s="745"/>
      <c r="K42" s="745"/>
      <c r="L42" s="745"/>
      <c r="M42" s="745"/>
      <c r="N42" s="745"/>
      <c r="O42" s="745"/>
      <c r="P42" s="746"/>
      <c r="Q42" s="747"/>
      <c r="R42" s="748"/>
      <c r="S42" s="748"/>
      <c r="T42" s="748"/>
      <c r="U42" s="748"/>
      <c r="V42" s="748"/>
      <c r="W42" s="748"/>
      <c r="X42" s="748"/>
      <c r="Y42" s="748"/>
      <c r="Z42" s="748"/>
      <c r="AA42" s="748"/>
      <c r="AB42" s="748"/>
      <c r="AC42" s="748"/>
      <c r="AD42" s="748"/>
      <c r="AE42" s="749"/>
      <c r="AF42" s="750"/>
      <c r="AG42" s="751"/>
      <c r="AH42" s="751"/>
      <c r="AI42" s="751"/>
      <c r="AJ42" s="752"/>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66"/>
      <c r="BT42" s="767"/>
      <c r="BU42" s="767"/>
      <c r="BV42" s="767"/>
      <c r="BW42" s="767"/>
      <c r="BX42" s="767"/>
      <c r="BY42" s="767"/>
      <c r="BZ42" s="767"/>
      <c r="CA42" s="767"/>
      <c r="CB42" s="767"/>
      <c r="CC42" s="767"/>
      <c r="CD42" s="767"/>
      <c r="CE42" s="767"/>
      <c r="CF42" s="767"/>
      <c r="CG42" s="768"/>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41"/>
      <c r="DW42" s="742"/>
      <c r="DX42" s="742"/>
      <c r="DY42" s="742"/>
      <c r="DZ42" s="743"/>
      <c r="EA42" s="197"/>
    </row>
    <row r="43" spans="1:131" s="198" customFormat="1" ht="26.25" customHeight="1" x14ac:dyDescent="0.15">
      <c r="A43" s="212">
        <v>16</v>
      </c>
      <c r="B43" s="744"/>
      <c r="C43" s="745"/>
      <c r="D43" s="745"/>
      <c r="E43" s="745"/>
      <c r="F43" s="745"/>
      <c r="G43" s="745"/>
      <c r="H43" s="745"/>
      <c r="I43" s="745"/>
      <c r="J43" s="745"/>
      <c r="K43" s="745"/>
      <c r="L43" s="745"/>
      <c r="M43" s="745"/>
      <c r="N43" s="745"/>
      <c r="O43" s="745"/>
      <c r="P43" s="746"/>
      <c r="Q43" s="747"/>
      <c r="R43" s="748"/>
      <c r="S43" s="748"/>
      <c r="T43" s="748"/>
      <c r="U43" s="748"/>
      <c r="V43" s="748"/>
      <c r="W43" s="748"/>
      <c r="X43" s="748"/>
      <c r="Y43" s="748"/>
      <c r="Z43" s="748"/>
      <c r="AA43" s="748"/>
      <c r="AB43" s="748"/>
      <c r="AC43" s="748"/>
      <c r="AD43" s="748"/>
      <c r="AE43" s="749"/>
      <c r="AF43" s="750"/>
      <c r="AG43" s="751"/>
      <c r="AH43" s="751"/>
      <c r="AI43" s="751"/>
      <c r="AJ43" s="752"/>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66"/>
      <c r="BT43" s="767"/>
      <c r="BU43" s="767"/>
      <c r="BV43" s="767"/>
      <c r="BW43" s="767"/>
      <c r="BX43" s="767"/>
      <c r="BY43" s="767"/>
      <c r="BZ43" s="767"/>
      <c r="CA43" s="767"/>
      <c r="CB43" s="767"/>
      <c r="CC43" s="767"/>
      <c r="CD43" s="767"/>
      <c r="CE43" s="767"/>
      <c r="CF43" s="767"/>
      <c r="CG43" s="768"/>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41"/>
      <c r="DW43" s="742"/>
      <c r="DX43" s="742"/>
      <c r="DY43" s="742"/>
      <c r="DZ43" s="743"/>
      <c r="EA43" s="197"/>
    </row>
    <row r="44" spans="1:131" s="198" customFormat="1" ht="26.25" customHeight="1" x14ac:dyDescent="0.15">
      <c r="A44" s="212">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49"/>
      <c r="AF44" s="750"/>
      <c r="AG44" s="751"/>
      <c r="AH44" s="751"/>
      <c r="AI44" s="751"/>
      <c r="AJ44" s="752"/>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66"/>
      <c r="BT44" s="767"/>
      <c r="BU44" s="767"/>
      <c r="BV44" s="767"/>
      <c r="BW44" s="767"/>
      <c r="BX44" s="767"/>
      <c r="BY44" s="767"/>
      <c r="BZ44" s="767"/>
      <c r="CA44" s="767"/>
      <c r="CB44" s="767"/>
      <c r="CC44" s="767"/>
      <c r="CD44" s="767"/>
      <c r="CE44" s="767"/>
      <c r="CF44" s="767"/>
      <c r="CG44" s="768"/>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41"/>
      <c r="DW44" s="742"/>
      <c r="DX44" s="742"/>
      <c r="DY44" s="742"/>
      <c r="DZ44" s="743"/>
      <c r="EA44" s="197"/>
    </row>
    <row r="45" spans="1:131" s="198" customFormat="1" ht="26.25" customHeight="1" x14ac:dyDescent="0.15">
      <c r="A45" s="212">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49"/>
      <c r="AF45" s="750"/>
      <c r="AG45" s="751"/>
      <c r="AH45" s="751"/>
      <c r="AI45" s="751"/>
      <c r="AJ45" s="752"/>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66"/>
      <c r="BT45" s="767"/>
      <c r="BU45" s="767"/>
      <c r="BV45" s="767"/>
      <c r="BW45" s="767"/>
      <c r="BX45" s="767"/>
      <c r="BY45" s="767"/>
      <c r="BZ45" s="767"/>
      <c r="CA45" s="767"/>
      <c r="CB45" s="767"/>
      <c r="CC45" s="767"/>
      <c r="CD45" s="767"/>
      <c r="CE45" s="767"/>
      <c r="CF45" s="767"/>
      <c r="CG45" s="768"/>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41"/>
      <c r="DW45" s="742"/>
      <c r="DX45" s="742"/>
      <c r="DY45" s="742"/>
      <c r="DZ45" s="743"/>
      <c r="EA45" s="197"/>
    </row>
    <row r="46" spans="1:131" s="198" customFormat="1" ht="26.25" customHeight="1" x14ac:dyDescent="0.15">
      <c r="A46" s="212">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49"/>
      <c r="AF46" s="750"/>
      <c r="AG46" s="751"/>
      <c r="AH46" s="751"/>
      <c r="AI46" s="751"/>
      <c r="AJ46" s="752"/>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66"/>
      <c r="BT46" s="767"/>
      <c r="BU46" s="767"/>
      <c r="BV46" s="767"/>
      <c r="BW46" s="767"/>
      <c r="BX46" s="767"/>
      <c r="BY46" s="767"/>
      <c r="BZ46" s="767"/>
      <c r="CA46" s="767"/>
      <c r="CB46" s="767"/>
      <c r="CC46" s="767"/>
      <c r="CD46" s="767"/>
      <c r="CE46" s="767"/>
      <c r="CF46" s="767"/>
      <c r="CG46" s="768"/>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41"/>
      <c r="DW46" s="742"/>
      <c r="DX46" s="742"/>
      <c r="DY46" s="742"/>
      <c r="DZ46" s="743"/>
      <c r="EA46" s="197"/>
    </row>
    <row r="47" spans="1:131" s="198" customFormat="1" ht="26.25" customHeight="1" x14ac:dyDescent="0.15">
      <c r="A47" s="212">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49"/>
      <c r="AF47" s="750"/>
      <c r="AG47" s="751"/>
      <c r="AH47" s="751"/>
      <c r="AI47" s="751"/>
      <c r="AJ47" s="752"/>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66"/>
      <c r="BT47" s="767"/>
      <c r="BU47" s="767"/>
      <c r="BV47" s="767"/>
      <c r="BW47" s="767"/>
      <c r="BX47" s="767"/>
      <c r="BY47" s="767"/>
      <c r="BZ47" s="767"/>
      <c r="CA47" s="767"/>
      <c r="CB47" s="767"/>
      <c r="CC47" s="767"/>
      <c r="CD47" s="767"/>
      <c r="CE47" s="767"/>
      <c r="CF47" s="767"/>
      <c r="CG47" s="768"/>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41"/>
      <c r="DW47" s="742"/>
      <c r="DX47" s="742"/>
      <c r="DY47" s="742"/>
      <c r="DZ47" s="743"/>
      <c r="EA47" s="197"/>
    </row>
    <row r="48" spans="1:131" s="198" customFormat="1" ht="26.25" customHeight="1" x14ac:dyDescent="0.15">
      <c r="A48" s="212">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49"/>
      <c r="AF48" s="750"/>
      <c r="AG48" s="751"/>
      <c r="AH48" s="751"/>
      <c r="AI48" s="751"/>
      <c r="AJ48" s="752"/>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66"/>
      <c r="BT48" s="767"/>
      <c r="BU48" s="767"/>
      <c r="BV48" s="767"/>
      <c r="BW48" s="767"/>
      <c r="BX48" s="767"/>
      <c r="BY48" s="767"/>
      <c r="BZ48" s="767"/>
      <c r="CA48" s="767"/>
      <c r="CB48" s="767"/>
      <c r="CC48" s="767"/>
      <c r="CD48" s="767"/>
      <c r="CE48" s="767"/>
      <c r="CF48" s="767"/>
      <c r="CG48" s="768"/>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41"/>
      <c r="DW48" s="742"/>
      <c r="DX48" s="742"/>
      <c r="DY48" s="742"/>
      <c r="DZ48" s="743"/>
      <c r="EA48" s="197"/>
    </row>
    <row r="49" spans="1:131" s="198" customFormat="1" ht="26.25" customHeight="1" x14ac:dyDescent="0.15">
      <c r="A49" s="212">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49"/>
      <c r="AF49" s="750"/>
      <c r="AG49" s="751"/>
      <c r="AH49" s="751"/>
      <c r="AI49" s="751"/>
      <c r="AJ49" s="752"/>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66"/>
      <c r="BT49" s="767"/>
      <c r="BU49" s="767"/>
      <c r="BV49" s="767"/>
      <c r="BW49" s="767"/>
      <c r="BX49" s="767"/>
      <c r="BY49" s="767"/>
      <c r="BZ49" s="767"/>
      <c r="CA49" s="767"/>
      <c r="CB49" s="767"/>
      <c r="CC49" s="767"/>
      <c r="CD49" s="767"/>
      <c r="CE49" s="767"/>
      <c r="CF49" s="767"/>
      <c r="CG49" s="768"/>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41"/>
      <c r="DW49" s="742"/>
      <c r="DX49" s="742"/>
      <c r="DY49" s="742"/>
      <c r="DZ49" s="743"/>
      <c r="EA49" s="197"/>
    </row>
    <row r="50" spans="1:131" s="198" customFormat="1" ht="26.25" customHeight="1" x14ac:dyDescent="0.15">
      <c r="A50" s="212">
        <v>23</v>
      </c>
      <c r="B50" s="744"/>
      <c r="C50" s="745"/>
      <c r="D50" s="745"/>
      <c r="E50" s="745"/>
      <c r="F50" s="745"/>
      <c r="G50" s="745"/>
      <c r="H50" s="745"/>
      <c r="I50" s="745"/>
      <c r="J50" s="745"/>
      <c r="K50" s="745"/>
      <c r="L50" s="745"/>
      <c r="M50" s="745"/>
      <c r="N50" s="745"/>
      <c r="O50" s="745"/>
      <c r="P50" s="746"/>
      <c r="Q50" s="825"/>
      <c r="R50" s="826"/>
      <c r="S50" s="826"/>
      <c r="T50" s="826"/>
      <c r="U50" s="826"/>
      <c r="V50" s="826"/>
      <c r="W50" s="826"/>
      <c r="X50" s="826"/>
      <c r="Y50" s="826"/>
      <c r="Z50" s="826"/>
      <c r="AA50" s="826"/>
      <c r="AB50" s="826"/>
      <c r="AC50" s="826"/>
      <c r="AD50" s="826"/>
      <c r="AE50" s="827"/>
      <c r="AF50" s="750"/>
      <c r="AG50" s="751"/>
      <c r="AH50" s="751"/>
      <c r="AI50" s="751"/>
      <c r="AJ50" s="752"/>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66"/>
      <c r="BT50" s="767"/>
      <c r="BU50" s="767"/>
      <c r="BV50" s="767"/>
      <c r="BW50" s="767"/>
      <c r="BX50" s="767"/>
      <c r="BY50" s="767"/>
      <c r="BZ50" s="767"/>
      <c r="CA50" s="767"/>
      <c r="CB50" s="767"/>
      <c r="CC50" s="767"/>
      <c r="CD50" s="767"/>
      <c r="CE50" s="767"/>
      <c r="CF50" s="767"/>
      <c r="CG50" s="768"/>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41"/>
      <c r="DW50" s="742"/>
      <c r="DX50" s="742"/>
      <c r="DY50" s="742"/>
      <c r="DZ50" s="743"/>
      <c r="EA50" s="197"/>
    </row>
    <row r="51" spans="1:131" s="198" customFormat="1" ht="26.25" customHeight="1" x14ac:dyDescent="0.15">
      <c r="A51" s="212">
        <v>24</v>
      </c>
      <c r="B51" s="744"/>
      <c r="C51" s="745"/>
      <c r="D51" s="745"/>
      <c r="E51" s="745"/>
      <c r="F51" s="745"/>
      <c r="G51" s="745"/>
      <c r="H51" s="745"/>
      <c r="I51" s="745"/>
      <c r="J51" s="745"/>
      <c r="K51" s="745"/>
      <c r="L51" s="745"/>
      <c r="M51" s="745"/>
      <c r="N51" s="745"/>
      <c r="O51" s="745"/>
      <c r="P51" s="746"/>
      <c r="Q51" s="825"/>
      <c r="R51" s="826"/>
      <c r="S51" s="826"/>
      <c r="T51" s="826"/>
      <c r="U51" s="826"/>
      <c r="V51" s="826"/>
      <c r="W51" s="826"/>
      <c r="X51" s="826"/>
      <c r="Y51" s="826"/>
      <c r="Z51" s="826"/>
      <c r="AA51" s="826"/>
      <c r="AB51" s="826"/>
      <c r="AC51" s="826"/>
      <c r="AD51" s="826"/>
      <c r="AE51" s="827"/>
      <c r="AF51" s="750"/>
      <c r="AG51" s="751"/>
      <c r="AH51" s="751"/>
      <c r="AI51" s="751"/>
      <c r="AJ51" s="752"/>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66"/>
      <c r="BT51" s="767"/>
      <c r="BU51" s="767"/>
      <c r="BV51" s="767"/>
      <c r="BW51" s="767"/>
      <c r="BX51" s="767"/>
      <c r="BY51" s="767"/>
      <c r="BZ51" s="767"/>
      <c r="CA51" s="767"/>
      <c r="CB51" s="767"/>
      <c r="CC51" s="767"/>
      <c r="CD51" s="767"/>
      <c r="CE51" s="767"/>
      <c r="CF51" s="767"/>
      <c r="CG51" s="768"/>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41"/>
      <c r="DW51" s="742"/>
      <c r="DX51" s="742"/>
      <c r="DY51" s="742"/>
      <c r="DZ51" s="743"/>
      <c r="EA51" s="197"/>
    </row>
    <row r="52" spans="1:131" s="198" customFormat="1" ht="26.25" customHeight="1" x14ac:dyDescent="0.15">
      <c r="A52" s="212">
        <v>25</v>
      </c>
      <c r="B52" s="744"/>
      <c r="C52" s="745"/>
      <c r="D52" s="745"/>
      <c r="E52" s="745"/>
      <c r="F52" s="745"/>
      <c r="G52" s="745"/>
      <c r="H52" s="745"/>
      <c r="I52" s="745"/>
      <c r="J52" s="745"/>
      <c r="K52" s="745"/>
      <c r="L52" s="745"/>
      <c r="M52" s="745"/>
      <c r="N52" s="745"/>
      <c r="O52" s="745"/>
      <c r="P52" s="746"/>
      <c r="Q52" s="825"/>
      <c r="R52" s="826"/>
      <c r="S52" s="826"/>
      <c r="T52" s="826"/>
      <c r="U52" s="826"/>
      <c r="V52" s="826"/>
      <c r="W52" s="826"/>
      <c r="X52" s="826"/>
      <c r="Y52" s="826"/>
      <c r="Z52" s="826"/>
      <c r="AA52" s="826"/>
      <c r="AB52" s="826"/>
      <c r="AC52" s="826"/>
      <c r="AD52" s="826"/>
      <c r="AE52" s="827"/>
      <c r="AF52" s="750"/>
      <c r="AG52" s="751"/>
      <c r="AH52" s="751"/>
      <c r="AI52" s="751"/>
      <c r="AJ52" s="752"/>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66"/>
      <c r="BT52" s="767"/>
      <c r="BU52" s="767"/>
      <c r="BV52" s="767"/>
      <c r="BW52" s="767"/>
      <c r="BX52" s="767"/>
      <c r="BY52" s="767"/>
      <c r="BZ52" s="767"/>
      <c r="CA52" s="767"/>
      <c r="CB52" s="767"/>
      <c r="CC52" s="767"/>
      <c r="CD52" s="767"/>
      <c r="CE52" s="767"/>
      <c r="CF52" s="767"/>
      <c r="CG52" s="768"/>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41"/>
      <c r="DW52" s="742"/>
      <c r="DX52" s="742"/>
      <c r="DY52" s="742"/>
      <c r="DZ52" s="743"/>
      <c r="EA52" s="197"/>
    </row>
    <row r="53" spans="1:131" s="198" customFormat="1" ht="26.25" customHeight="1" x14ac:dyDescent="0.15">
      <c r="A53" s="212">
        <v>26</v>
      </c>
      <c r="B53" s="744"/>
      <c r="C53" s="745"/>
      <c r="D53" s="745"/>
      <c r="E53" s="745"/>
      <c r="F53" s="745"/>
      <c r="G53" s="745"/>
      <c r="H53" s="745"/>
      <c r="I53" s="745"/>
      <c r="J53" s="745"/>
      <c r="K53" s="745"/>
      <c r="L53" s="745"/>
      <c r="M53" s="745"/>
      <c r="N53" s="745"/>
      <c r="O53" s="745"/>
      <c r="P53" s="746"/>
      <c r="Q53" s="825"/>
      <c r="R53" s="826"/>
      <c r="S53" s="826"/>
      <c r="T53" s="826"/>
      <c r="U53" s="826"/>
      <c r="V53" s="826"/>
      <c r="W53" s="826"/>
      <c r="X53" s="826"/>
      <c r="Y53" s="826"/>
      <c r="Z53" s="826"/>
      <c r="AA53" s="826"/>
      <c r="AB53" s="826"/>
      <c r="AC53" s="826"/>
      <c r="AD53" s="826"/>
      <c r="AE53" s="827"/>
      <c r="AF53" s="750"/>
      <c r="AG53" s="751"/>
      <c r="AH53" s="751"/>
      <c r="AI53" s="751"/>
      <c r="AJ53" s="752"/>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66"/>
      <c r="BT53" s="767"/>
      <c r="BU53" s="767"/>
      <c r="BV53" s="767"/>
      <c r="BW53" s="767"/>
      <c r="BX53" s="767"/>
      <c r="BY53" s="767"/>
      <c r="BZ53" s="767"/>
      <c r="CA53" s="767"/>
      <c r="CB53" s="767"/>
      <c r="CC53" s="767"/>
      <c r="CD53" s="767"/>
      <c r="CE53" s="767"/>
      <c r="CF53" s="767"/>
      <c r="CG53" s="768"/>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41"/>
      <c r="DW53" s="742"/>
      <c r="DX53" s="742"/>
      <c r="DY53" s="742"/>
      <c r="DZ53" s="743"/>
      <c r="EA53" s="197"/>
    </row>
    <row r="54" spans="1:131" s="198" customFormat="1" ht="26.25" customHeight="1" x14ac:dyDescent="0.15">
      <c r="A54" s="212">
        <v>27</v>
      </c>
      <c r="B54" s="744"/>
      <c r="C54" s="745"/>
      <c r="D54" s="745"/>
      <c r="E54" s="745"/>
      <c r="F54" s="745"/>
      <c r="G54" s="745"/>
      <c r="H54" s="745"/>
      <c r="I54" s="745"/>
      <c r="J54" s="745"/>
      <c r="K54" s="745"/>
      <c r="L54" s="745"/>
      <c r="M54" s="745"/>
      <c r="N54" s="745"/>
      <c r="O54" s="745"/>
      <c r="P54" s="746"/>
      <c r="Q54" s="825"/>
      <c r="R54" s="826"/>
      <c r="S54" s="826"/>
      <c r="T54" s="826"/>
      <c r="U54" s="826"/>
      <c r="V54" s="826"/>
      <c r="W54" s="826"/>
      <c r="X54" s="826"/>
      <c r="Y54" s="826"/>
      <c r="Z54" s="826"/>
      <c r="AA54" s="826"/>
      <c r="AB54" s="826"/>
      <c r="AC54" s="826"/>
      <c r="AD54" s="826"/>
      <c r="AE54" s="827"/>
      <c r="AF54" s="750"/>
      <c r="AG54" s="751"/>
      <c r="AH54" s="751"/>
      <c r="AI54" s="751"/>
      <c r="AJ54" s="752"/>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66"/>
      <c r="BT54" s="767"/>
      <c r="BU54" s="767"/>
      <c r="BV54" s="767"/>
      <c r="BW54" s="767"/>
      <c r="BX54" s="767"/>
      <c r="BY54" s="767"/>
      <c r="BZ54" s="767"/>
      <c r="CA54" s="767"/>
      <c r="CB54" s="767"/>
      <c r="CC54" s="767"/>
      <c r="CD54" s="767"/>
      <c r="CE54" s="767"/>
      <c r="CF54" s="767"/>
      <c r="CG54" s="768"/>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41"/>
      <c r="DW54" s="742"/>
      <c r="DX54" s="742"/>
      <c r="DY54" s="742"/>
      <c r="DZ54" s="743"/>
      <c r="EA54" s="197"/>
    </row>
    <row r="55" spans="1:131" s="198" customFormat="1" ht="26.25" customHeight="1" x14ac:dyDescent="0.15">
      <c r="A55" s="212">
        <v>28</v>
      </c>
      <c r="B55" s="744"/>
      <c r="C55" s="745"/>
      <c r="D55" s="745"/>
      <c r="E55" s="745"/>
      <c r="F55" s="745"/>
      <c r="G55" s="745"/>
      <c r="H55" s="745"/>
      <c r="I55" s="745"/>
      <c r="J55" s="745"/>
      <c r="K55" s="745"/>
      <c r="L55" s="745"/>
      <c r="M55" s="745"/>
      <c r="N55" s="745"/>
      <c r="O55" s="745"/>
      <c r="P55" s="746"/>
      <c r="Q55" s="825"/>
      <c r="R55" s="826"/>
      <c r="S55" s="826"/>
      <c r="T55" s="826"/>
      <c r="U55" s="826"/>
      <c r="V55" s="826"/>
      <c r="W55" s="826"/>
      <c r="X55" s="826"/>
      <c r="Y55" s="826"/>
      <c r="Z55" s="826"/>
      <c r="AA55" s="826"/>
      <c r="AB55" s="826"/>
      <c r="AC55" s="826"/>
      <c r="AD55" s="826"/>
      <c r="AE55" s="827"/>
      <c r="AF55" s="750"/>
      <c r="AG55" s="751"/>
      <c r="AH55" s="751"/>
      <c r="AI55" s="751"/>
      <c r="AJ55" s="752"/>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66"/>
      <c r="BT55" s="767"/>
      <c r="BU55" s="767"/>
      <c r="BV55" s="767"/>
      <c r="BW55" s="767"/>
      <c r="BX55" s="767"/>
      <c r="BY55" s="767"/>
      <c r="BZ55" s="767"/>
      <c r="CA55" s="767"/>
      <c r="CB55" s="767"/>
      <c r="CC55" s="767"/>
      <c r="CD55" s="767"/>
      <c r="CE55" s="767"/>
      <c r="CF55" s="767"/>
      <c r="CG55" s="768"/>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41"/>
      <c r="DW55" s="742"/>
      <c r="DX55" s="742"/>
      <c r="DY55" s="742"/>
      <c r="DZ55" s="743"/>
      <c r="EA55" s="197"/>
    </row>
    <row r="56" spans="1:131" s="198" customFormat="1" ht="26.25" customHeight="1" x14ac:dyDescent="0.15">
      <c r="A56" s="212">
        <v>29</v>
      </c>
      <c r="B56" s="744"/>
      <c r="C56" s="745"/>
      <c r="D56" s="745"/>
      <c r="E56" s="745"/>
      <c r="F56" s="745"/>
      <c r="G56" s="745"/>
      <c r="H56" s="745"/>
      <c r="I56" s="745"/>
      <c r="J56" s="745"/>
      <c r="K56" s="745"/>
      <c r="L56" s="745"/>
      <c r="M56" s="745"/>
      <c r="N56" s="745"/>
      <c r="O56" s="745"/>
      <c r="P56" s="746"/>
      <c r="Q56" s="825"/>
      <c r="R56" s="826"/>
      <c r="S56" s="826"/>
      <c r="T56" s="826"/>
      <c r="U56" s="826"/>
      <c r="V56" s="826"/>
      <c r="W56" s="826"/>
      <c r="X56" s="826"/>
      <c r="Y56" s="826"/>
      <c r="Z56" s="826"/>
      <c r="AA56" s="826"/>
      <c r="AB56" s="826"/>
      <c r="AC56" s="826"/>
      <c r="AD56" s="826"/>
      <c r="AE56" s="827"/>
      <c r="AF56" s="750"/>
      <c r="AG56" s="751"/>
      <c r="AH56" s="751"/>
      <c r="AI56" s="751"/>
      <c r="AJ56" s="752"/>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66"/>
      <c r="BT56" s="767"/>
      <c r="BU56" s="767"/>
      <c r="BV56" s="767"/>
      <c r="BW56" s="767"/>
      <c r="BX56" s="767"/>
      <c r="BY56" s="767"/>
      <c r="BZ56" s="767"/>
      <c r="CA56" s="767"/>
      <c r="CB56" s="767"/>
      <c r="CC56" s="767"/>
      <c r="CD56" s="767"/>
      <c r="CE56" s="767"/>
      <c r="CF56" s="767"/>
      <c r="CG56" s="768"/>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41"/>
      <c r="DW56" s="742"/>
      <c r="DX56" s="742"/>
      <c r="DY56" s="742"/>
      <c r="DZ56" s="743"/>
      <c r="EA56" s="197"/>
    </row>
    <row r="57" spans="1:131" s="198" customFormat="1" ht="26.25" customHeight="1" x14ac:dyDescent="0.15">
      <c r="A57" s="212">
        <v>30</v>
      </c>
      <c r="B57" s="744"/>
      <c r="C57" s="745"/>
      <c r="D57" s="745"/>
      <c r="E57" s="745"/>
      <c r="F57" s="745"/>
      <c r="G57" s="745"/>
      <c r="H57" s="745"/>
      <c r="I57" s="745"/>
      <c r="J57" s="745"/>
      <c r="K57" s="745"/>
      <c r="L57" s="745"/>
      <c r="M57" s="745"/>
      <c r="N57" s="745"/>
      <c r="O57" s="745"/>
      <c r="P57" s="746"/>
      <c r="Q57" s="825"/>
      <c r="R57" s="826"/>
      <c r="S57" s="826"/>
      <c r="T57" s="826"/>
      <c r="U57" s="826"/>
      <c r="V57" s="826"/>
      <c r="W57" s="826"/>
      <c r="X57" s="826"/>
      <c r="Y57" s="826"/>
      <c r="Z57" s="826"/>
      <c r="AA57" s="826"/>
      <c r="AB57" s="826"/>
      <c r="AC57" s="826"/>
      <c r="AD57" s="826"/>
      <c r="AE57" s="827"/>
      <c r="AF57" s="750"/>
      <c r="AG57" s="751"/>
      <c r="AH57" s="751"/>
      <c r="AI57" s="751"/>
      <c r="AJ57" s="752"/>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66"/>
      <c r="BT57" s="767"/>
      <c r="BU57" s="767"/>
      <c r="BV57" s="767"/>
      <c r="BW57" s="767"/>
      <c r="BX57" s="767"/>
      <c r="BY57" s="767"/>
      <c r="BZ57" s="767"/>
      <c r="CA57" s="767"/>
      <c r="CB57" s="767"/>
      <c r="CC57" s="767"/>
      <c r="CD57" s="767"/>
      <c r="CE57" s="767"/>
      <c r="CF57" s="767"/>
      <c r="CG57" s="768"/>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41"/>
      <c r="DW57" s="742"/>
      <c r="DX57" s="742"/>
      <c r="DY57" s="742"/>
      <c r="DZ57" s="743"/>
      <c r="EA57" s="197"/>
    </row>
    <row r="58" spans="1:131" s="198" customFormat="1" ht="26.25" customHeight="1" x14ac:dyDescent="0.15">
      <c r="A58" s="212">
        <v>31</v>
      </c>
      <c r="B58" s="744"/>
      <c r="C58" s="745"/>
      <c r="D58" s="745"/>
      <c r="E58" s="745"/>
      <c r="F58" s="745"/>
      <c r="G58" s="745"/>
      <c r="H58" s="745"/>
      <c r="I58" s="745"/>
      <c r="J58" s="745"/>
      <c r="K58" s="745"/>
      <c r="L58" s="745"/>
      <c r="M58" s="745"/>
      <c r="N58" s="745"/>
      <c r="O58" s="745"/>
      <c r="P58" s="746"/>
      <c r="Q58" s="825"/>
      <c r="R58" s="826"/>
      <c r="S58" s="826"/>
      <c r="T58" s="826"/>
      <c r="U58" s="826"/>
      <c r="V58" s="826"/>
      <c r="W58" s="826"/>
      <c r="X58" s="826"/>
      <c r="Y58" s="826"/>
      <c r="Z58" s="826"/>
      <c r="AA58" s="826"/>
      <c r="AB58" s="826"/>
      <c r="AC58" s="826"/>
      <c r="AD58" s="826"/>
      <c r="AE58" s="827"/>
      <c r="AF58" s="750"/>
      <c r="AG58" s="751"/>
      <c r="AH58" s="751"/>
      <c r="AI58" s="751"/>
      <c r="AJ58" s="752"/>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66"/>
      <c r="BT58" s="767"/>
      <c r="BU58" s="767"/>
      <c r="BV58" s="767"/>
      <c r="BW58" s="767"/>
      <c r="BX58" s="767"/>
      <c r="BY58" s="767"/>
      <c r="BZ58" s="767"/>
      <c r="CA58" s="767"/>
      <c r="CB58" s="767"/>
      <c r="CC58" s="767"/>
      <c r="CD58" s="767"/>
      <c r="CE58" s="767"/>
      <c r="CF58" s="767"/>
      <c r="CG58" s="768"/>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41"/>
      <c r="DW58" s="742"/>
      <c r="DX58" s="742"/>
      <c r="DY58" s="742"/>
      <c r="DZ58" s="743"/>
      <c r="EA58" s="197"/>
    </row>
    <row r="59" spans="1:131" s="198" customFormat="1" ht="26.25" customHeight="1" x14ac:dyDescent="0.15">
      <c r="A59" s="212">
        <v>32</v>
      </c>
      <c r="B59" s="744"/>
      <c r="C59" s="745"/>
      <c r="D59" s="745"/>
      <c r="E59" s="745"/>
      <c r="F59" s="745"/>
      <c r="G59" s="745"/>
      <c r="H59" s="745"/>
      <c r="I59" s="745"/>
      <c r="J59" s="745"/>
      <c r="K59" s="745"/>
      <c r="L59" s="745"/>
      <c r="M59" s="745"/>
      <c r="N59" s="745"/>
      <c r="O59" s="745"/>
      <c r="P59" s="746"/>
      <c r="Q59" s="825"/>
      <c r="R59" s="826"/>
      <c r="S59" s="826"/>
      <c r="T59" s="826"/>
      <c r="U59" s="826"/>
      <c r="V59" s="826"/>
      <c r="W59" s="826"/>
      <c r="X59" s="826"/>
      <c r="Y59" s="826"/>
      <c r="Z59" s="826"/>
      <c r="AA59" s="826"/>
      <c r="AB59" s="826"/>
      <c r="AC59" s="826"/>
      <c r="AD59" s="826"/>
      <c r="AE59" s="827"/>
      <c r="AF59" s="750"/>
      <c r="AG59" s="751"/>
      <c r="AH59" s="751"/>
      <c r="AI59" s="751"/>
      <c r="AJ59" s="752"/>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66"/>
      <c r="BT59" s="767"/>
      <c r="BU59" s="767"/>
      <c r="BV59" s="767"/>
      <c r="BW59" s="767"/>
      <c r="BX59" s="767"/>
      <c r="BY59" s="767"/>
      <c r="BZ59" s="767"/>
      <c r="CA59" s="767"/>
      <c r="CB59" s="767"/>
      <c r="CC59" s="767"/>
      <c r="CD59" s="767"/>
      <c r="CE59" s="767"/>
      <c r="CF59" s="767"/>
      <c r="CG59" s="768"/>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41"/>
      <c r="DW59" s="742"/>
      <c r="DX59" s="742"/>
      <c r="DY59" s="742"/>
      <c r="DZ59" s="743"/>
      <c r="EA59" s="197"/>
    </row>
    <row r="60" spans="1:131" s="198" customFormat="1" ht="26.25" customHeight="1" x14ac:dyDescent="0.15">
      <c r="A60" s="212">
        <v>33</v>
      </c>
      <c r="B60" s="744"/>
      <c r="C60" s="745"/>
      <c r="D60" s="745"/>
      <c r="E60" s="745"/>
      <c r="F60" s="745"/>
      <c r="G60" s="745"/>
      <c r="H60" s="745"/>
      <c r="I60" s="745"/>
      <c r="J60" s="745"/>
      <c r="K60" s="745"/>
      <c r="L60" s="745"/>
      <c r="M60" s="745"/>
      <c r="N60" s="745"/>
      <c r="O60" s="745"/>
      <c r="P60" s="746"/>
      <c r="Q60" s="825"/>
      <c r="R60" s="826"/>
      <c r="S60" s="826"/>
      <c r="T60" s="826"/>
      <c r="U60" s="826"/>
      <c r="V60" s="826"/>
      <c r="W60" s="826"/>
      <c r="X60" s="826"/>
      <c r="Y60" s="826"/>
      <c r="Z60" s="826"/>
      <c r="AA60" s="826"/>
      <c r="AB60" s="826"/>
      <c r="AC60" s="826"/>
      <c r="AD60" s="826"/>
      <c r="AE60" s="827"/>
      <c r="AF60" s="750"/>
      <c r="AG60" s="751"/>
      <c r="AH60" s="751"/>
      <c r="AI60" s="751"/>
      <c r="AJ60" s="752"/>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66"/>
      <c r="BT60" s="767"/>
      <c r="BU60" s="767"/>
      <c r="BV60" s="767"/>
      <c r="BW60" s="767"/>
      <c r="BX60" s="767"/>
      <c r="BY60" s="767"/>
      <c r="BZ60" s="767"/>
      <c r="CA60" s="767"/>
      <c r="CB60" s="767"/>
      <c r="CC60" s="767"/>
      <c r="CD60" s="767"/>
      <c r="CE60" s="767"/>
      <c r="CF60" s="767"/>
      <c r="CG60" s="768"/>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41"/>
      <c r="DW60" s="742"/>
      <c r="DX60" s="742"/>
      <c r="DY60" s="742"/>
      <c r="DZ60" s="743"/>
      <c r="EA60" s="197"/>
    </row>
    <row r="61" spans="1:131" s="198" customFormat="1" ht="26.25" customHeight="1" thickBot="1" x14ac:dyDescent="0.2">
      <c r="A61" s="212">
        <v>34</v>
      </c>
      <c r="B61" s="744"/>
      <c r="C61" s="745"/>
      <c r="D61" s="745"/>
      <c r="E61" s="745"/>
      <c r="F61" s="745"/>
      <c r="G61" s="745"/>
      <c r="H61" s="745"/>
      <c r="I61" s="745"/>
      <c r="J61" s="745"/>
      <c r="K61" s="745"/>
      <c r="L61" s="745"/>
      <c r="M61" s="745"/>
      <c r="N61" s="745"/>
      <c r="O61" s="745"/>
      <c r="P61" s="746"/>
      <c r="Q61" s="825"/>
      <c r="R61" s="826"/>
      <c r="S61" s="826"/>
      <c r="T61" s="826"/>
      <c r="U61" s="826"/>
      <c r="V61" s="826"/>
      <c r="W61" s="826"/>
      <c r="X61" s="826"/>
      <c r="Y61" s="826"/>
      <c r="Z61" s="826"/>
      <c r="AA61" s="826"/>
      <c r="AB61" s="826"/>
      <c r="AC61" s="826"/>
      <c r="AD61" s="826"/>
      <c r="AE61" s="827"/>
      <c r="AF61" s="750"/>
      <c r="AG61" s="751"/>
      <c r="AH61" s="751"/>
      <c r="AI61" s="751"/>
      <c r="AJ61" s="752"/>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66"/>
      <c r="BT61" s="767"/>
      <c r="BU61" s="767"/>
      <c r="BV61" s="767"/>
      <c r="BW61" s="767"/>
      <c r="BX61" s="767"/>
      <c r="BY61" s="767"/>
      <c r="BZ61" s="767"/>
      <c r="CA61" s="767"/>
      <c r="CB61" s="767"/>
      <c r="CC61" s="767"/>
      <c r="CD61" s="767"/>
      <c r="CE61" s="767"/>
      <c r="CF61" s="767"/>
      <c r="CG61" s="768"/>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41"/>
      <c r="DW61" s="742"/>
      <c r="DX61" s="742"/>
      <c r="DY61" s="742"/>
      <c r="DZ61" s="743"/>
      <c r="EA61" s="197"/>
    </row>
    <row r="62" spans="1:131" s="198" customFormat="1" ht="26.25" customHeight="1" x14ac:dyDescent="0.15">
      <c r="A62" s="212">
        <v>35</v>
      </c>
      <c r="B62" s="744"/>
      <c r="C62" s="745"/>
      <c r="D62" s="745"/>
      <c r="E62" s="745"/>
      <c r="F62" s="745"/>
      <c r="G62" s="745"/>
      <c r="H62" s="745"/>
      <c r="I62" s="745"/>
      <c r="J62" s="745"/>
      <c r="K62" s="745"/>
      <c r="L62" s="745"/>
      <c r="M62" s="745"/>
      <c r="N62" s="745"/>
      <c r="O62" s="745"/>
      <c r="P62" s="746"/>
      <c r="Q62" s="825"/>
      <c r="R62" s="826"/>
      <c r="S62" s="826"/>
      <c r="T62" s="826"/>
      <c r="U62" s="826"/>
      <c r="V62" s="826"/>
      <c r="W62" s="826"/>
      <c r="X62" s="826"/>
      <c r="Y62" s="826"/>
      <c r="Z62" s="826"/>
      <c r="AA62" s="826"/>
      <c r="AB62" s="826"/>
      <c r="AC62" s="826"/>
      <c r="AD62" s="826"/>
      <c r="AE62" s="827"/>
      <c r="AF62" s="750"/>
      <c r="AG62" s="751"/>
      <c r="AH62" s="751"/>
      <c r="AI62" s="751"/>
      <c r="AJ62" s="752"/>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43" t="s">
        <v>392</v>
      </c>
      <c r="BK62" s="798"/>
      <c r="BL62" s="798"/>
      <c r="BM62" s="798"/>
      <c r="BN62" s="799"/>
      <c r="BO62" s="216"/>
      <c r="BP62" s="216"/>
      <c r="BQ62" s="213">
        <v>56</v>
      </c>
      <c r="BR62" s="214"/>
      <c r="BS62" s="766"/>
      <c r="BT62" s="767"/>
      <c r="BU62" s="767"/>
      <c r="BV62" s="767"/>
      <c r="BW62" s="767"/>
      <c r="BX62" s="767"/>
      <c r="BY62" s="767"/>
      <c r="BZ62" s="767"/>
      <c r="CA62" s="767"/>
      <c r="CB62" s="767"/>
      <c r="CC62" s="767"/>
      <c r="CD62" s="767"/>
      <c r="CE62" s="767"/>
      <c r="CF62" s="767"/>
      <c r="CG62" s="768"/>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41"/>
      <c r="DW62" s="742"/>
      <c r="DX62" s="742"/>
      <c r="DY62" s="742"/>
      <c r="DZ62" s="743"/>
      <c r="EA62" s="197"/>
    </row>
    <row r="63" spans="1:131" s="198" customFormat="1" ht="26.25" customHeight="1" thickBot="1" x14ac:dyDescent="0.2">
      <c r="A63" s="215" t="s">
        <v>369</v>
      </c>
      <c r="B63" s="782" t="s">
        <v>393</v>
      </c>
      <c r="C63" s="783"/>
      <c r="D63" s="783"/>
      <c r="E63" s="783"/>
      <c r="F63" s="783"/>
      <c r="G63" s="783"/>
      <c r="H63" s="783"/>
      <c r="I63" s="783"/>
      <c r="J63" s="783"/>
      <c r="K63" s="783"/>
      <c r="L63" s="783"/>
      <c r="M63" s="783"/>
      <c r="N63" s="783"/>
      <c r="O63" s="783"/>
      <c r="P63" s="784"/>
      <c r="Q63" s="837"/>
      <c r="R63" s="838"/>
      <c r="S63" s="838"/>
      <c r="T63" s="838"/>
      <c r="U63" s="838"/>
      <c r="V63" s="838"/>
      <c r="W63" s="838"/>
      <c r="X63" s="838"/>
      <c r="Y63" s="838"/>
      <c r="Z63" s="838"/>
      <c r="AA63" s="838"/>
      <c r="AB63" s="838"/>
      <c r="AC63" s="838"/>
      <c r="AD63" s="838"/>
      <c r="AE63" s="839"/>
      <c r="AF63" s="840">
        <v>233</v>
      </c>
      <c r="AG63" s="830"/>
      <c r="AH63" s="830"/>
      <c r="AI63" s="830"/>
      <c r="AJ63" s="841"/>
      <c r="AK63" s="842"/>
      <c r="AL63" s="838"/>
      <c r="AM63" s="838"/>
      <c r="AN63" s="838"/>
      <c r="AO63" s="838"/>
      <c r="AP63" s="830">
        <v>3265</v>
      </c>
      <c r="AQ63" s="830"/>
      <c r="AR63" s="830"/>
      <c r="AS63" s="830"/>
      <c r="AT63" s="830"/>
      <c r="AU63" s="830">
        <v>1839</v>
      </c>
      <c r="AV63" s="830"/>
      <c r="AW63" s="830"/>
      <c r="AX63" s="830"/>
      <c r="AY63" s="830"/>
      <c r="AZ63" s="831"/>
      <c r="BA63" s="831"/>
      <c r="BB63" s="831"/>
      <c r="BC63" s="831"/>
      <c r="BD63" s="831"/>
      <c r="BE63" s="832"/>
      <c r="BF63" s="832"/>
      <c r="BG63" s="832"/>
      <c r="BH63" s="832"/>
      <c r="BI63" s="833"/>
      <c r="BJ63" s="834" t="s">
        <v>112</v>
      </c>
      <c r="BK63" s="835"/>
      <c r="BL63" s="835"/>
      <c r="BM63" s="835"/>
      <c r="BN63" s="836"/>
      <c r="BO63" s="216"/>
      <c r="BP63" s="216"/>
      <c r="BQ63" s="213">
        <v>57</v>
      </c>
      <c r="BR63" s="214"/>
      <c r="BS63" s="766"/>
      <c r="BT63" s="767"/>
      <c r="BU63" s="767"/>
      <c r="BV63" s="767"/>
      <c r="BW63" s="767"/>
      <c r="BX63" s="767"/>
      <c r="BY63" s="767"/>
      <c r="BZ63" s="767"/>
      <c r="CA63" s="767"/>
      <c r="CB63" s="767"/>
      <c r="CC63" s="767"/>
      <c r="CD63" s="767"/>
      <c r="CE63" s="767"/>
      <c r="CF63" s="767"/>
      <c r="CG63" s="768"/>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41"/>
      <c r="DW63" s="742"/>
      <c r="DX63" s="742"/>
      <c r="DY63" s="742"/>
      <c r="DZ63" s="74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6"/>
      <c r="BT64" s="767"/>
      <c r="BU64" s="767"/>
      <c r="BV64" s="767"/>
      <c r="BW64" s="767"/>
      <c r="BX64" s="767"/>
      <c r="BY64" s="767"/>
      <c r="BZ64" s="767"/>
      <c r="CA64" s="767"/>
      <c r="CB64" s="767"/>
      <c r="CC64" s="767"/>
      <c r="CD64" s="767"/>
      <c r="CE64" s="767"/>
      <c r="CF64" s="767"/>
      <c r="CG64" s="768"/>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41"/>
      <c r="DW64" s="742"/>
      <c r="DX64" s="742"/>
      <c r="DY64" s="742"/>
      <c r="DZ64" s="743"/>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6"/>
      <c r="BT65" s="767"/>
      <c r="BU65" s="767"/>
      <c r="BV65" s="767"/>
      <c r="BW65" s="767"/>
      <c r="BX65" s="767"/>
      <c r="BY65" s="767"/>
      <c r="BZ65" s="767"/>
      <c r="CA65" s="767"/>
      <c r="CB65" s="767"/>
      <c r="CC65" s="767"/>
      <c r="CD65" s="767"/>
      <c r="CE65" s="767"/>
      <c r="CF65" s="767"/>
      <c r="CG65" s="768"/>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41"/>
      <c r="DW65" s="742"/>
      <c r="DX65" s="742"/>
      <c r="DY65" s="742"/>
      <c r="DZ65" s="743"/>
      <c r="EA65" s="197"/>
    </row>
    <row r="66" spans="1:131" s="198" customFormat="1" ht="26.25" customHeight="1" x14ac:dyDescent="0.15">
      <c r="A66" s="732" t="s">
        <v>395</v>
      </c>
      <c r="B66" s="733"/>
      <c r="C66" s="733"/>
      <c r="D66" s="733"/>
      <c r="E66" s="733"/>
      <c r="F66" s="733"/>
      <c r="G66" s="733"/>
      <c r="H66" s="733"/>
      <c r="I66" s="733"/>
      <c r="J66" s="733"/>
      <c r="K66" s="733"/>
      <c r="L66" s="733"/>
      <c r="M66" s="733"/>
      <c r="N66" s="733"/>
      <c r="O66" s="733"/>
      <c r="P66" s="734"/>
      <c r="Q66" s="709" t="s">
        <v>373</v>
      </c>
      <c r="R66" s="710"/>
      <c r="S66" s="710"/>
      <c r="T66" s="710"/>
      <c r="U66" s="711"/>
      <c r="V66" s="709" t="s">
        <v>374</v>
      </c>
      <c r="W66" s="710"/>
      <c r="X66" s="710"/>
      <c r="Y66" s="710"/>
      <c r="Z66" s="711"/>
      <c r="AA66" s="709" t="s">
        <v>375</v>
      </c>
      <c r="AB66" s="710"/>
      <c r="AC66" s="710"/>
      <c r="AD66" s="710"/>
      <c r="AE66" s="711"/>
      <c r="AF66" s="855" t="s">
        <v>376</v>
      </c>
      <c r="AG66" s="805"/>
      <c r="AH66" s="805"/>
      <c r="AI66" s="805"/>
      <c r="AJ66" s="856"/>
      <c r="AK66" s="709" t="s">
        <v>377</v>
      </c>
      <c r="AL66" s="733"/>
      <c r="AM66" s="733"/>
      <c r="AN66" s="733"/>
      <c r="AO66" s="734"/>
      <c r="AP66" s="709" t="s">
        <v>378</v>
      </c>
      <c r="AQ66" s="710"/>
      <c r="AR66" s="710"/>
      <c r="AS66" s="710"/>
      <c r="AT66" s="711"/>
      <c r="AU66" s="709" t="s">
        <v>396</v>
      </c>
      <c r="AV66" s="710"/>
      <c r="AW66" s="710"/>
      <c r="AX66" s="710"/>
      <c r="AY66" s="711"/>
      <c r="AZ66" s="709" t="s">
        <v>356</v>
      </c>
      <c r="BA66" s="710"/>
      <c r="BB66" s="710"/>
      <c r="BC66" s="710"/>
      <c r="BD66" s="721"/>
      <c r="BE66" s="216"/>
      <c r="BF66" s="216"/>
      <c r="BG66" s="216"/>
      <c r="BH66" s="216"/>
      <c r="BI66" s="216"/>
      <c r="BJ66" s="216"/>
      <c r="BK66" s="216"/>
      <c r="BL66" s="216"/>
      <c r="BM66" s="216"/>
      <c r="BN66" s="216"/>
      <c r="BO66" s="216"/>
      <c r="BP66" s="216"/>
      <c r="BQ66" s="213">
        <v>60</v>
      </c>
      <c r="BR66" s="218"/>
      <c r="BS66" s="847"/>
      <c r="BT66" s="848"/>
      <c r="BU66" s="848"/>
      <c r="BV66" s="848"/>
      <c r="BW66" s="848"/>
      <c r="BX66" s="848"/>
      <c r="BY66" s="848"/>
      <c r="BZ66" s="848"/>
      <c r="CA66" s="848"/>
      <c r="CB66" s="848"/>
      <c r="CC66" s="848"/>
      <c r="CD66" s="848"/>
      <c r="CE66" s="848"/>
      <c r="CF66" s="848"/>
      <c r="CG66" s="849"/>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4"/>
      <c r="DW66" s="845"/>
      <c r="DX66" s="845"/>
      <c r="DY66" s="845"/>
      <c r="DZ66" s="846"/>
      <c r="EA66" s="197"/>
    </row>
    <row r="67" spans="1:131" s="198" customFormat="1" ht="26.25" customHeight="1" thickBot="1" x14ac:dyDescent="0.2">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57"/>
      <c r="AG67" s="808"/>
      <c r="AH67" s="808"/>
      <c r="AI67" s="808"/>
      <c r="AJ67" s="858"/>
      <c r="AK67" s="859"/>
      <c r="AL67" s="736"/>
      <c r="AM67" s="736"/>
      <c r="AN67" s="736"/>
      <c r="AO67" s="737"/>
      <c r="AP67" s="712"/>
      <c r="AQ67" s="713"/>
      <c r="AR67" s="713"/>
      <c r="AS67" s="713"/>
      <c r="AT67" s="714"/>
      <c r="AU67" s="712"/>
      <c r="AV67" s="713"/>
      <c r="AW67" s="713"/>
      <c r="AX67" s="713"/>
      <c r="AY67" s="714"/>
      <c r="AZ67" s="712"/>
      <c r="BA67" s="713"/>
      <c r="BB67" s="713"/>
      <c r="BC67" s="713"/>
      <c r="BD67" s="722"/>
      <c r="BE67" s="216"/>
      <c r="BF67" s="216"/>
      <c r="BG67" s="216"/>
      <c r="BH67" s="216"/>
      <c r="BI67" s="216"/>
      <c r="BJ67" s="216"/>
      <c r="BK67" s="216"/>
      <c r="BL67" s="216"/>
      <c r="BM67" s="216"/>
      <c r="BN67" s="216"/>
      <c r="BO67" s="216"/>
      <c r="BP67" s="216"/>
      <c r="BQ67" s="213">
        <v>61</v>
      </c>
      <c r="BR67" s="218"/>
      <c r="BS67" s="847"/>
      <c r="BT67" s="848"/>
      <c r="BU67" s="848"/>
      <c r="BV67" s="848"/>
      <c r="BW67" s="848"/>
      <c r="BX67" s="848"/>
      <c r="BY67" s="848"/>
      <c r="BZ67" s="848"/>
      <c r="CA67" s="848"/>
      <c r="CB67" s="848"/>
      <c r="CC67" s="848"/>
      <c r="CD67" s="848"/>
      <c r="CE67" s="848"/>
      <c r="CF67" s="848"/>
      <c r="CG67" s="849"/>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4"/>
      <c r="DW67" s="845"/>
      <c r="DX67" s="845"/>
      <c r="DY67" s="845"/>
      <c r="DZ67" s="846"/>
      <c r="EA67" s="197"/>
    </row>
    <row r="68" spans="1:131" s="198" customFormat="1" ht="26.25" customHeight="1" thickTop="1" x14ac:dyDescent="0.15">
      <c r="A68" s="209">
        <v>1</v>
      </c>
      <c r="B68" s="706" t="s">
        <v>549</v>
      </c>
      <c r="C68" s="707"/>
      <c r="D68" s="707"/>
      <c r="E68" s="707"/>
      <c r="F68" s="707"/>
      <c r="G68" s="707"/>
      <c r="H68" s="707"/>
      <c r="I68" s="707"/>
      <c r="J68" s="707"/>
      <c r="K68" s="707"/>
      <c r="L68" s="707"/>
      <c r="M68" s="707"/>
      <c r="N68" s="707"/>
      <c r="O68" s="707"/>
      <c r="P68" s="708"/>
      <c r="Q68" s="853">
        <v>14</v>
      </c>
      <c r="R68" s="854"/>
      <c r="S68" s="854"/>
      <c r="T68" s="854"/>
      <c r="U68" s="854"/>
      <c r="V68" s="854">
        <v>13</v>
      </c>
      <c r="W68" s="854"/>
      <c r="X68" s="854"/>
      <c r="Y68" s="854"/>
      <c r="Z68" s="854"/>
      <c r="AA68" s="854">
        <v>1</v>
      </c>
      <c r="AB68" s="854"/>
      <c r="AC68" s="854"/>
      <c r="AD68" s="854"/>
      <c r="AE68" s="854"/>
      <c r="AF68" s="854">
        <v>1</v>
      </c>
      <c r="AG68" s="854"/>
      <c r="AH68" s="854"/>
      <c r="AI68" s="854"/>
      <c r="AJ68" s="854"/>
      <c r="AK68" s="854" t="s">
        <v>545</v>
      </c>
      <c r="AL68" s="854"/>
      <c r="AM68" s="854"/>
      <c r="AN68" s="854"/>
      <c r="AO68" s="854"/>
      <c r="AP68" s="854" t="s">
        <v>546</v>
      </c>
      <c r="AQ68" s="854"/>
      <c r="AR68" s="854"/>
      <c r="AS68" s="854"/>
      <c r="AT68" s="854"/>
      <c r="AU68" s="854" t="s">
        <v>546</v>
      </c>
      <c r="AV68" s="854"/>
      <c r="AW68" s="854"/>
      <c r="AX68" s="854"/>
      <c r="AY68" s="854"/>
      <c r="AZ68" s="862"/>
      <c r="BA68" s="862"/>
      <c r="BB68" s="862"/>
      <c r="BC68" s="862"/>
      <c r="BD68" s="863"/>
      <c r="BE68" s="216"/>
      <c r="BF68" s="216"/>
      <c r="BG68" s="216"/>
      <c r="BH68" s="216"/>
      <c r="BI68" s="216"/>
      <c r="BJ68" s="216"/>
      <c r="BK68" s="216"/>
      <c r="BL68" s="216"/>
      <c r="BM68" s="216"/>
      <c r="BN68" s="216"/>
      <c r="BO68" s="216"/>
      <c r="BP68" s="216"/>
      <c r="BQ68" s="213">
        <v>62</v>
      </c>
      <c r="BR68" s="218"/>
      <c r="BS68" s="847"/>
      <c r="BT68" s="848"/>
      <c r="BU68" s="848"/>
      <c r="BV68" s="848"/>
      <c r="BW68" s="848"/>
      <c r="BX68" s="848"/>
      <c r="BY68" s="848"/>
      <c r="BZ68" s="848"/>
      <c r="CA68" s="848"/>
      <c r="CB68" s="848"/>
      <c r="CC68" s="848"/>
      <c r="CD68" s="848"/>
      <c r="CE68" s="848"/>
      <c r="CF68" s="848"/>
      <c r="CG68" s="849"/>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4"/>
      <c r="DW68" s="845"/>
      <c r="DX68" s="845"/>
      <c r="DY68" s="845"/>
      <c r="DZ68" s="846"/>
      <c r="EA68" s="197"/>
    </row>
    <row r="69" spans="1:131" s="198" customFormat="1" ht="26.25" customHeight="1" x14ac:dyDescent="0.15">
      <c r="A69" s="212">
        <v>2</v>
      </c>
      <c r="B69" s="703" t="s">
        <v>550</v>
      </c>
      <c r="C69" s="704"/>
      <c r="D69" s="704"/>
      <c r="E69" s="704"/>
      <c r="F69" s="704"/>
      <c r="G69" s="704"/>
      <c r="H69" s="704"/>
      <c r="I69" s="704"/>
      <c r="J69" s="704"/>
      <c r="K69" s="704"/>
      <c r="L69" s="704"/>
      <c r="M69" s="704"/>
      <c r="N69" s="704"/>
      <c r="O69" s="704"/>
      <c r="P69" s="705"/>
      <c r="Q69" s="864">
        <v>0</v>
      </c>
      <c r="R69" s="823"/>
      <c r="S69" s="823"/>
      <c r="T69" s="823"/>
      <c r="U69" s="823"/>
      <c r="V69" s="823">
        <v>0</v>
      </c>
      <c r="W69" s="823"/>
      <c r="X69" s="823"/>
      <c r="Y69" s="823"/>
      <c r="Z69" s="823"/>
      <c r="AA69" s="823">
        <v>0</v>
      </c>
      <c r="AB69" s="823"/>
      <c r="AC69" s="823"/>
      <c r="AD69" s="823"/>
      <c r="AE69" s="823"/>
      <c r="AF69" s="823">
        <v>0</v>
      </c>
      <c r="AG69" s="823"/>
      <c r="AH69" s="823"/>
      <c r="AI69" s="823"/>
      <c r="AJ69" s="823"/>
      <c r="AK69" s="823" t="s">
        <v>546</v>
      </c>
      <c r="AL69" s="823"/>
      <c r="AM69" s="823"/>
      <c r="AN69" s="823"/>
      <c r="AO69" s="823"/>
      <c r="AP69" s="823" t="s">
        <v>546</v>
      </c>
      <c r="AQ69" s="823"/>
      <c r="AR69" s="823"/>
      <c r="AS69" s="823"/>
      <c r="AT69" s="823"/>
      <c r="AU69" s="823" t="s">
        <v>546</v>
      </c>
      <c r="AV69" s="823"/>
      <c r="AW69" s="823"/>
      <c r="AX69" s="823"/>
      <c r="AY69" s="823"/>
      <c r="AZ69" s="860"/>
      <c r="BA69" s="860"/>
      <c r="BB69" s="860"/>
      <c r="BC69" s="860"/>
      <c r="BD69" s="861"/>
      <c r="BE69" s="216"/>
      <c r="BF69" s="216"/>
      <c r="BG69" s="216"/>
      <c r="BH69" s="216"/>
      <c r="BI69" s="216"/>
      <c r="BJ69" s="216"/>
      <c r="BK69" s="216"/>
      <c r="BL69" s="216"/>
      <c r="BM69" s="216"/>
      <c r="BN69" s="216"/>
      <c r="BO69" s="216"/>
      <c r="BP69" s="216"/>
      <c r="BQ69" s="213">
        <v>63</v>
      </c>
      <c r="BR69" s="218"/>
      <c r="BS69" s="847"/>
      <c r="BT69" s="848"/>
      <c r="BU69" s="848"/>
      <c r="BV69" s="848"/>
      <c r="BW69" s="848"/>
      <c r="BX69" s="848"/>
      <c r="BY69" s="848"/>
      <c r="BZ69" s="848"/>
      <c r="CA69" s="848"/>
      <c r="CB69" s="848"/>
      <c r="CC69" s="848"/>
      <c r="CD69" s="848"/>
      <c r="CE69" s="848"/>
      <c r="CF69" s="848"/>
      <c r="CG69" s="849"/>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4"/>
      <c r="DW69" s="845"/>
      <c r="DX69" s="845"/>
      <c r="DY69" s="845"/>
      <c r="DZ69" s="846"/>
      <c r="EA69" s="197"/>
    </row>
    <row r="70" spans="1:131" s="198" customFormat="1" ht="26.25" customHeight="1" x14ac:dyDescent="0.15">
      <c r="A70" s="212">
        <v>3</v>
      </c>
      <c r="B70" s="703" t="s">
        <v>551</v>
      </c>
      <c r="C70" s="704"/>
      <c r="D70" s="704"/>
      <c r="E70" s="704"/>
      <c r="F70" s="704"/>
      <c r="G70" s="704"/>
      <c r="H70" s="704"/>
      <c r="I70" s="704"/>
      <c r="J70" s="704"/>
      <c r="K70" s="704"/>
      <c r="L70" s="704"/>
      <c r="M70" s="704"/>
      <c r="N70" s="704"/>
      <c r="O70" s="704"/>
      <c r="P70" s="705"/>
      <c r="Q70" s="864">
        <v>3009</v>
      </c>
      <c r="R70" s="823"/>
      <c r="S70" s="823"/>
      <c r="T70" s="823"/>
      <c r="U70" s="823"/>
      <c r="V70" s="823">
        <v>2637</v>
      </c>
      <c r="W70" s="823"/>
      <c r="X70" s="823"/>
      <c r="Y70" s="823"/>
      <c r="Z70" s="823"/>
      <c r="AA70" s="823">
        <v>372</v>
      </c>
      <c r="AB70" s="823"/>
      <c r="AC70" s="823"/>
      <c r="AD70" s="823"/>
      <c r="AE70" s="823"/>
      <c r="AF70" s="823">
        <v>372</v>
      </c>
      <c r="AG70" s="823"/>
      <c r="AH70" s="823"/>
      <c r="AI70" s="823"/>
      <c r="AJ70" s="823"/>
      <c r="AK70" s="823">
        <v>150</v>
      </c>
      <c r="AL70" s="823"/>
      <c r="AM70" s="823"/>
      <c r="AN70" s="823"/>
      <c r="AO70" s="823"/>
      <c r="AP70" s="823" t="s">
        <v>546</v>
      </c>
      <c r="AQ70" s="823"/>
      <c r="AR70" s="823"/>
      <c r="AS70" s="823"/>
      <c r="AT70" s="823"/>
      <c r="AU70" s="823" t="s">
        <v>546</v>
      </c>
      <c r="AV70" s="823"/>
      <c r="AW70" s="823"/>
      <c r="AX70" s="823"/>
      <c r="AY70" s="823"/>
      <c r="AZ70" s="860"/>
      <c r="BA70" s="860"/>
      <c r="BB70" s="860"/>
      <c r="BC70" s="860"/>
      <c r="BD70" s="861"/>
      <c r="BE70" s="216"/>
      <c r="BF70" s="216"/>
      <c r="BG70" s="216"/>
      <c r="BH70" s="216"/>
      <c r="BI70" s="216"/>
      <c r="BJ70" s="216"/>
      <c r="BK70" s="216"/>
      <c r="BL70" s="216"/>
      <c r="BM70" s="216"/>
      <c r="BN70" s="216"/>
      <c r="BO70" s="216"/>
      <c r="BP70" s="216"/>
      <c r="BQ70" s="213">
        <v>64</v>
      </c>
      <c r="BR70" s="218"/>
      <c r="BS70" s="847"/>
      <c r="BT70" s="848"/>
      <c r="BU70" s="848"/>
      <c r="BV70" s="848"/>
      <c r="BW70" s="848"/>
      <c r="BX70" s="848"/>
      <c r="BY70" s="848"/>
      <c r="BZ70" s="848"/>
      <c r="CA70" s="848"/>
      <c r="CB70" s="848"/>
      <c r="CC70" s="848"/>
      <c r="CD70" s="848"/>
      <c r="CE70" s="848"/>
      <c r="CF70" s="848"/>
      <c r="CG70" s="849"/>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4"/>
      <c r="DW70" s="845"/>
      <c r="DX70" s="845"/>
      <c r="DY70" s="845"/>
      <c r="DZ70" s="846"/>
      <c r="EA70" s="197"/>
    </row>
    <row r="71" spans="1:131" s="198" customFormat="1" ht="26.25" customHeight="1" x14ac:dyDescent="0.15">
      <c r="A71" s="212">
        <v>4</v>
      </c>
      <c r="B71" s="703" t="s">
        <v>552</v>
      </c>
      <c r="C71" s="704"/>
      <c r="D71" s="704"/>
      <c r="E71" s="704"/>
      <c r="F71" s="704"/>
      <c r="G71" s="704"/>
      <c r="H71" s="704"/>
      <c r="I71" s="704"/>
      <c r="J71" s="704"/>
      <c r="K71" s="704"/>
      <c r="L71" s="704"/>
      <c r="M71" s="704"/>
      <c r="N71" s="704"/>
      <c r="O71" s="704"/>
      <c r="P71" s="705"/>
      <c r="Q71" s="864">
        <v>3922</v>
      </c>
      <c r="R71" s="823"/>
      <c r="S71" s="823"/>
      <c r="T71" s="823"/>
      <c r="U71" s="823"/>
      <c r="V71" s="823">
        <v>3919</v>
      </c>
      <c r="W71" s="823"/>
      <c r="X71" s="823"/>
      <c r="Y71" s="823"/>
      <c r="Z71" s="823"/>
      <c r="AA71" s="823">
        <v>3</v>
      </c>
      <c r="AB71" s="823"/>
      <c r="AC71" s="823"/>
      <c r="AD71" s="823"/>
      <c r="AE71" s="823"/>
      <c r="AF71" s="823">
        <v>3</v>
      </c>
      <c r="AG71" s="823"/>
      <c r="AH71" s="823"/>
      <c r="AI71" s="823"/>
      <c r="AJ71" s="823"/>
      <c r="AK71" s="823">
        <v>20</v>
      </c>
      <c r="AL71" s="823"/>
      <c r="AM71" s="823"/>
      <c r="AN71" s="823"/>
      <c r="AO71" s="823"/>
      <c r="AP71" s="823">
        <v>1960</v>
      </c>
      <c r="AQ71" s="823"/>
      <c r="AR71" s="823"/>
      <c r="AS71" s="823"/>
      <c r="AT71" s="823"/>
      <c r="AU71" s="823">
        <v>67</v>
      </c>
      <c r="AV71" s="823"/>
      <c r="AW71" s="823"/>
      <c r="AX71" s="823"/>
      <c r="AY71" s="823"/>
      <c r="AZ71" s="860"/>
      <c r="BA71" s="860"/>
      <c r="BB71" s="860"/>
      <c r="BC71" s="860"/>
      <c r="BD71" s="861"/>
      <c r="BE71" s="216"/>
      <c r="BF71" s="216"/>
      <c r="BG71" s="216"/>
      <c r="BH71" s="216"/>
      <c r="BI71" s="216"/>
      <c r="BJ71" s="216"/>
      <c r="BK71" s="216"/>
      <c r="BL71" s="216"/>
      <c r="BM71" s="216"/>
      <c r="BN71" s="216"/>
      <c r="BO71" s="216"/>
      <c r="BP71" s="216"/>
      <c r="BQ71" s="213">
        <v>65</v>
      </c>
      <c r="BR71" s="218"/>
      <c r="BS71" s="847"/>
      <c r="BT71" s="848"/>
      <c r="BU71" s="848"/>
      <c r="BV71" s="848"/>
      <c r="BW71" s="848"/>
      <c r="BX71" s="848"/>
      <c r="BY71" s="848"/>
      <c r="BZ71" s="848"/>
      <c r="CA71" s="848"/>
      <c r="CB71" s="848"/>
      <c r="CC71" s="848"/>
      <c r="CD71" s="848"/>
      <c r="CE71" s="848"/>
      <c r="CF71" s="848"/>
      <c r="CG71" s="849"/>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4"/>
      <c r="DW71" s="845"/>
      <c r="DX71" s="845"/>
      <c r="DY71" s="845"/>
      <c r="DZ71" s="846"/>
      <c r="EA71" s="197"/>
    </row>
    <row r="72" spans="1:131" s="198" customFormat="1" ht="26.25" customHeight="1" x14ac:dyDescent="0.15">
      <c r="A72" s="212">
        <v>5</v>
      </c>
      <c r="B72" s="703" t="s">
        <v>553</v>
      </c>
      <c r="C72" s="704"/>
      <c r="D72" s="704"/>
      <c r="E72" s="704"/>
      <c r="F72" s="704"/>
      <c r="G72" s="704"/>
      <c r="H72" s="704"/>
      <c r="I72" s="704"/>
      <c r="J72" s="704"/>
      <c r="K72" s="704"/>
      <c r="L72" s="704"/>
      <c r="M72" s="704"/>
      <c r="N72" s="704"/>
      <c r="O72" s="704"/>
      <c r="P72" s="705"/>
      <c r="Q72" s="864">
        <v>48</v>
      </c>
      <c r="R72" s="823"/>
      <c r="S72" s="823"/>
      <c r="T72" s="823"/>
      <c r="U72" s="823"/>
      <c r="V72" s="823">
        <v>44</v>
      </c>
      <c r="W72" s="823"/>
      <c r="X72" s="823"/>
      <c r="Y72" s="823"/>
      <c r="Z72" s="823"/>
      <c r="AA72" s="823">
        <v>4</v>
      </c>
      <c r="AB72" s="823"/>
      <c r="AC72" s="823"/>
      <c r="AD72" s="823"/>
      <c r="AE72" s="823"/>
      <c r="AF72" s="823">
        <v>4</v>
      </c>
      <c r="AG72" s="823"/>
      <c r="AH72" s="823"/>
      <c r="AI72" s="823"/>
      <c r="AJ72" s="823"/>
      <c r="AK72" s="823" t="s">
        <v>546</v>
      </c>
      <c r="AL72" s="823"/>
      <c r="AM72" s="823"/>
      <c r="AN72" s="823"/>
      <c r="AO72" s="823"/>
      <c r="AP72" s="823" t="s">
        <v>546</v>
      </c>
      <c r="AQ72" s="823"/>
      <c r="AR72" s="823"/>
      <c r="AS72" s="823"/>
      <c r="AT72" s="823"/>
      <c r="AU72" s="823" t="s">
        <v>546</v>
      </c>
      <c r="AV72" s="823"/>
      <c r="AW72" s="823"/>
      <c r="AX72" s="823"/>
      <c r="AY72" s="823"/>
      <c r="AZ72" s="860"/>
      <c r="BA72" s="860"/>
      <c r="BB72" s="860"/>
      <c r="BC72" s="860"/>
      <c r="BD72" s="861"/>
      <c r="BE72" s="216"/>
      <c r="BF72" s="216"/>
      <c r="BG72" s="216"/>
      <c r="BH72" s="216"/>
      <c r="BI72" s="216"/>
      <c r="BJ72" s="216"/>
      <c r="BK72" s="216"/>
      <c r="BL72" s="216"/>
      <c r="BM72" s="216"/>
      <c r="BN72" s="216"/>
      <c r="BO72" s="216"/>
      <c r="BP72" s="216"/>
      <c r="BQ72" s="213">
        <v>66</v>
      </c>
      <c r="BR72" s="218"/>
      <c r="BS72" s="847"/>
      <c r="BT72" s="848"/>
      <c r="BU72" s="848"/>
      <c r="BV72" s="848"/>
      <c r="BW72" s="848"/>
      <c r="BX72" s="848"/>
      <c r="BY72" s="848"/>
      <c r="BZ72" s="848"/>
      <c r="CA72" s="848"/>
      <c r="CB72" s="848"/>
      <c r="CC72" s="848"/>
      <c r="CD72" s="848"/>
      <c r="CE72" s="848"/>
      <c r="CF72" s="848"/>
      <c r="CG72" s="849"/>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4"/>
      <c r="DW72" s="845"/>
      <c r="DX72" s="845"/>
      <c r="DY72" s="845"/>
      <c r="DZ72" s="846"/>
      <c r="EA72" s="197"/>
    </row>
    <row r="73" spans="1:131" s="198" customFormat="1" ht="26.25" customHeight="1" x14ac:dyDescent="0.15">
      <c r="A73" s="212">
        <v>6</v>
      </c>
      <c r="B73" s="703" t="s">
        <v>554</v>
      </c>
      <c r="C73" s="704"/>
      <c r="D73" s="704"/>
      <c r="E73" s="704"/>
      <c r="F73" s="704"/>
      <c r="G73" s="704"/>
      <c r="H73" s="704"/>
      <c r="I73" s="704"/>
      <c r="J73" s="704"/>
      <c r="K73" s="704"/>
      <c r="L73" s="704"/>
      <c r="M73" s="704"/>
      <c r="N73" s="704"/>
      <c r="O73" s="704"/>
      <c r="P73" s="705"/>
      <c r="Q73" s="864">
        <v>55</v>
      </c>
      <c r="R73" s="823"/>
      <c r="S73" s="823"/>
      <c r="T73" s="823"/>
      <c r="U73" s="823"/>
      <c r="V73" s="823">
        <v>54</v>
      </c>
      <c r="W73" s="823"/>
      <c r="X73" s="823"/>
      <c r="Y73" s="823"/>
      <c r="Z73" s="823"/>
      <c r="AA73" s="823">
        <v>1</v>
      </c>
      <c r="AB73" s="823"/>
      <c r="AC73" s="823"/>
      <c r="AD73" s="823"/>
      <c r="AE73" s="823"/>
      <c r="AF73" s="823">
        <v>0</v>
      </c>
      <c r="AG73" s="823"/>
      <c r="AH73" s="823"/>
      <c r="AI73" s="823"/>
      <c r="AJ73" s="823"/>
      <c r="AK73" s="823">
        <v>9</v>
      </c>
      <c r="AL73" s="823"/>
      <c r="AM73" s="823"/>
      <c r="AN73" s="823"/>
      <c r="AO73" s="823"/>
      <c r="AP73" s="823" t="s">
        <v>546</v>
      </c>
      <c r="AQ73" s="823"/>
      <c r="AR73" s="823"/>
      <c r="AS73" s="823"/>
      <c r="AT73" s="823"/>
      <c r="AU73" s="823" t="s">
        <v>546</v>
      </c>
      <c r="AV73" s="823"/>
      <c r="AW73" s="823"/>
      <c r="AX73" s="823"/>
      <c r="AY73" s="823"/>
      <c r="AZ73" s="860"/>
      <c r="BA73" s="860"/>
      <c r="BB73" s="860"/>
      <c r="BC73" s="860"/>
      <c r="BD73" s="861"/>
      <c r="BE73" s="216"/>
      <c r="BF73" s="216"/>
      <c r="BG73" s="216"/>
      <c r="BH73" s="216"/>
      <c r="BI73" s="216"/>
      <c r="BJ73" s="216"/>
      <c r="BK73" s="216"/>
      <c r="BL73" s="216"/>
      <c r="BM73" s="216"/>
      <c r="BN73" s="216"/>
      <c r="BO73" s="216"/>
      <c r="BP73" s="216"/>
      <c r="BQ73" s="213">
        <v>67</v>
      </c>
      <c r="BR73" s="218"/>
      <c r="BS73" s="847"/>
      <c r="BT73" s="848"/>
      <c r="BU73" s="848"/>
      <c r="BV73" s="848"/>
      <c r="BW73" s="848"/>
      <c r="BX73" s="848"/>
      <c r="BY73" s="848"/>
      <c r="BZ73" s="848"/>
      <c r="CA73" s="848"/>
      <c r="CB73" s="848"/>
      <c r="CC73" s="848"/>
      <c r="CD73" s="848"/>
      <c r="CE73" s="848"/>
      <c r="CF73" s="848"/>
      <c r="CG73" s="849"/>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4"/>
      <c r="DW73" s="845"/>
      <c r="DX73" s="845"/>
      <c r="DY73" s="845"/>
      <c r="DZ73" s="846"/>
      <c r="EA73" s="197"/>
    </row>
    <row r="74" spans="1:131" s="198" customFormat="1" ht="26.25" customHeight="1" x14ac:dyDescent="0.15">
      <c r="A74" s="212">
        <v>7</v>
      </c>
      <c r="B74" s="703" t="s">
        <v>555</v>
      </c>
      <c r="C74" s="704"/>
      <c r="D74" s="704"/>
      <c r="E74" s="704"/>
      <c r="F74" s="704"/>
      <c r="G74" s="704"/>
      <c r="H74" s="704"/>
      <c r="I74" s="704"/>
      <c r="J74" s="704"/>
      <c r="K74" s="704"/>
      <c r="L74" s="704"/>
      <c r="M74" s="704"/>
      <c r="N74" s="704"/>
      <c r="O74" s="704"/>
      <c r="P74" s="705"/>
      <c r="Q74" s="864">
        <v>115</v>
      </c>
      <c r="R74" s="823"/>
      <c r="S74" s="823"/>
      <c r="T74" s="823"/>
      <c r="U74" s="823"/>
      <c r="V74" s="823">
        <v>111</v>
      </c>
      <c r="W74" s="823"/>
      <c r="X74" s="823"/>
      <c r="Y74" s="823"/>
      <c r="Z74" s="823"/>
      <c r="AA74" s="823">
        <v>3</v>
      </c>
      <c r="AB74" s="823"/>
      <c r="AC74" s="823"/>
      <c r="AD74" s="823"/>
      <c r="AE74" s="823"/>
      <c r="AF74" s="823">
        <v>3</v>
      </c>
      <c r="AG74" s="823"/>
      <c r="AH74" s="823"/>
      <c r="AI74" s="823"/>
      <c r="AJ74" s="823"/>
      <c r="AK74" s="823">
        <v>49</v>
      </c>
      <c r="AL74" s="823"/>
      <c r="AM74" s="823"/>
      <c r="AN74" s="823"/>
      <c r="AO74" s="823"/>
      <c r="AP74" s="823" t="s">
        <v>546</v>
      </c>
      <c r="AQ74" s="823"/>
      <c r="AR74" s="823"/>
      <c r="AS74" s="823"/>
      <c r="AT74" s="823"/>
      <c r="AU74" s="823" t="s">
        <v>546</v>
      </c>
      <c r="AV74" s="823"/>
      <c r="AW74" s="823"/>
      <c r="AX74" s="823"/>
      <c r="AY74" s="823"/>
      <c r="AZ74" s="860"/>
      <c r="BA74" s="860"/>
      <c r="BB74" s="860"/>
      <c r="BC74" s="860"/>
      <c r="BD74" s="861"/>
      <c r="BE74" s="216"/>
      <c r="BF74" s="216"/>
      <c r="BG74" s="216"/>
      <c r="BH74" s="216"/>
      <c r="BI74" s="216"/>
      <c r="BJ74" s="216"/>
      <c r="BK74" s="216"/>
      <c r="BL74" s="216"/>
      <c r="BM74" s="216"/>
      <c r="BN74" s="216"/>
      <c r="BO74" s="216"/>
      <c r="BP74" s="216"/>
      <c r="BQ74" s="213">
        <v>68</v>
      </c>
      <c r="BR74" s="218"/>
      <c r="BS74" s="847"/>
      <c r="BT74" s="848"/>
      <c r="BU74" s="848"/>
      <c r="BV74" s="848"/>
      <c r="BW74" s="848"/>
      <c r="BX74" s="848"/>
      <c r="BY74" s="848"/>
      <c r="BZ74" s="848"/>
      <c r="CA74" s="848"/>
      <c r="CB74" s="848"/>
      <c r="CC74" s="848"/>
      <c r="CD74" s="848"/>
      <c r="CE74" s="848"/>
      <c r="CF74" s="848"/>
      <c r="CG74" s="849"/>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4"/>
      <c r="DW74" s="845"/>
      <c r="DX74" s="845"/>
      <c r="DY74" s="845"/>
      <c r="DZ74" s="846"/>
      <c r="EA74" s="197"/>
    </row>
    <row r="75" spans="1:131" s="198" customFormat="1" ht="26.25" customHeight="1" x14ac:dyDescent="0.15">
      <c r="A75" s="212">
        <v>8</v>
      </c>
      <c r="B75" s="703" t="s">
        <v>556</v>
      </c>
      <c r="C75" s="704"/>
      <c r="D75" s="704"/>
      <c r="E75" s="704"/>
      <c r="F75" s="704"/>
      <c r="G75" s="704"/>
      <c r="H75" s="704"/>
      <c r="I75" s="704"/>
      <c r="J75" s="704"/>
      <c r="K75" s="704"/>
      <c r="L75" s="704"/>
      <c r="M75" s="704"/>
      <c r="N75" s="704"/>
      <c r="O75" s="704"/>
      <c r="P75" s="705"/>
      <c r="Q75" s="867">
        <v>77816</v>
      </c>
      <c r="R75" s="866"/>
      <c r="S75" s="866"/>
      <c r="T75" s="866"/>
      <c r="U75" s="822"/>
      <c r="V75" s="865">
        <v>75052</v>
      </c>
      <c r="W75" s="866"/>
      <c r="X75" s="866"/>
      <c r="Y75" s="866"/>
      <c r="Z75" s="822"/>
      <c r="AA75" s="865">
        <v>2765</v>
      </c>
      <c r="AB75" s="866"/>
      <c r="AC75" s="866"/>
      <c r="AD75" s="866"/>
      <c r="AE75" s="822"/>
      <c r="AF75" s="865">
        <v>2765</v>
      </c>
      <c r="AG75" s="866"/>
      <c r="AH75" s="866"/>
      <c r="AI75" s="866"/>
      <c r="AJ75" s="822"/>
      <c r="AK75" s="865">
        <v>1268</v>
      </c>
      <c r="AL75" s="866"/>
      <c r="AM75" s="866"/>
      <c r="AN75" s="866"/>
      <c r="AO75" s="822"/>
      <c r="AP75" s="865" t="s">
        <v>546</v>
      </c>
      <c r="AQ75" s="866"/>
      <c r="AR75" s="866"/>
      <c r="AS75" s="866"/>
      <c r="AT75" s="822"/>
      <c r="AU75" s="865" t="s">
        <v>546</v>
      </c>
      <c r="AV75" s="866"/>
      <c r="AW75" s="866"/>
      <c r="AX75" s="866"/>
      <c r="AY75" s="822"/>
      <c r="AZ75" s="860"/>
      <c r="BA75" s="860"/>
      <c r="BB75" s="860"/>
      <c r="BC75" s="860"/>
      <c r="BD75" s="861"/>
      <c r="BE75" s="216"/>
      <c r="BF75" s="216"/>
      <c r="BG75" s="216"/>
      <c r="BH75" s="216"/>
      <c r="BI75" s="216"/>
      <c r="BJ75" s="216"/>
      <c r="BK75" s="216"/>
      <c r="BL75" s="216"/>
      <c r="BM75" s="216"/>
      <c r="BN75" s="216"/>
      <c r="BO75" s="216"/>
      <c r="BP75" s="216"/>
      <c r="BQ75" s="213">
        <v>69</v>
      </c>
      <c r="BR75" s="218"/>
      <c r="BS75" s="847"/>
      <c r="BT75" s="848"/>
      <c r="BU75" s="848"/>
      <c r="BV75" s="848"/>
      <c r="BW75" s="848"/>
      <c r="BX75" s="848"/>
      <c r="BY75" s="848"/>
      <c r="BZ75" s="848"/>
      <c r="CA75" s="848"/>
      <c r="CB75" s="848"/>
      <c r="CC75" s="848"/>
      <c r="CD75" s="848"/>
      <c r="CE75" s="848"/>
      <c r="CF75" s="848"/>
      <c r="CG75" s="849"/>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4"/>
      <c r="DW75" s="845"/>
      <c r="DX75" s="845"/>
      <c r="DY75" s="845"/>
      <c r="DZ75" s="846"/>
      <c r="EA75" s="197"/>
    </row>
    <row r="76" spans="1:131" s="198" customFormat="1" ht="26.25" customHeight="1" x14ac:dyDescent="0.15">
      <c r="A76" s="212">
        <v>9</v>
      </c>
      <c r="B76" s="703"/>
      <c r="C76" s="704"/>
      <c r="D76" s="704"/>
      <c r="E76" s="704"/>
      <c r="F76" s="704"/>
      <c r="G76" s="704"/>
      <c r="H76" s="704"/>
      <c r="I76" s="704"/>
      <c r="J76" s="704"/>
      <c r="K76" s="704"/>
      <c r="L76" s="704"/>
      <c r="M76" s="704"/>
      <c r="N76" s="704"/>
      <c r="O76" s="704"/>
      <c r="P76" s="705"/>
      <c r="Q76" s="867"/>
      <c r="R76" s="866"/>
      <c r="S76" s="866"/>
      <c r="T76" s="866"/>
      <c r="U76" s="822"/>
      <c r="V76" s="865"/>
      <c r="W76" s="866"/>
      <c r="X76" s="866"/>
      <c r="Y76" s="866"/>
      <c r="Z76" s="822"/>
      <c r="AA76" s="865"/>
      <c r="AB76" s="866"/>
      <c r="AC76" s="866"/>
      <c r="AD76" s="866"/>
      <c r="AE76" s="822"/>
      <c r="AF76" s="865"/>
      <c r="AG76" s="866"/>
      <c r="AH76" s="866"/>
      <c r="AI76" s="866"/>
      <c r="AJ76" s="822"/>
      <c r="AK76" s="865"/>
      <c r="AL76" s="866"/>
      <c r="AM76" s="866"/>
      <c r="AN76" s="866"/>
      <c r="AO76" s="822"/>
      <c r="AP76" s="865"/>
      <c r="AQ76" s="866"/>
      <c r="AR76" s="866"/>
      <c r="AS76" s="866"/>
      <c r="AT76" s="822"/>
      <c r="AU76" s="865"/>
      <c r="AV76" s="866"/>
      <c r="AW76" s="866"/>
      <c r="AX76" s="866"/>
      <c r="AY76" s="822"/>
      <c r="AZ76" s="860"/>
      <c r="BA76" s="860"/>
      <c r="BB76" s="860"/>
      <c r="BC76" s="860"/>
      <c r="BD76" s="861"/>
      <c r="BE76" s="216"/>
      <c r="BF76" s="216"/>
      <c r="BG76" s="216"/>
      <c r="BH76" s="216"/>
      <c r="BI76" s="216"/>
      <c r="BJ76" s="216"/>
      <c r="BK76" s="216"/>
      <c r="BL76" s="216"/>
      <c r="BM76" s="216"/>
      <c r="BN76" s="216"/>
      <c r="BO76" s="216"/>
      <c r="BP76" s="216"/>
      <c r="BQ76" s="213">
        <v>70</v>
      </c>
      <c r="BR76" s="218"/>
      <c r="BS76" s="847"/>
      <c r="BT76" s="848"/>
      <c r="BU76" s="848"/>
      <c r="BV76" s="848"/>
      <c r="BW76" s="848"/>
      <c r="BX76" s="848"/>
      <c r="BY76" s="848"/>
      <c r="BZ76" s="848"/>
      <c r="CA76" s="848"/>
      <c r="CB76" s="848"/>
      <c r="CC76" s="848"/>
      <c r="CD76" s="848"/>
      <c r="CE76" s="848"/>
      <c r="CF76" s="848"/>
      <c r="CG76" s="849"/>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4"/>
      <c r="DW76" s="845"/>
      <c r="DX76" s="845"/>
      <c r="DY76" s="845"/>
      <c r="DZ76" s="846"/>
      <c r="EA76" s="197"/>
    </row>
    <row r="77" spans="1:131" s="198" customFormat="1" ht="26.25" customHeight="1" x14ac:dyDescent="0.15">
      <c r="A77" s="212">
        <v>10</v>
      </c>
      <c r="B77" s="703"/>
      <c r="C77" s="704"/>
      <c r="D77" s="704"/>
      <c r="E77" s="704"/>
      <c r="F77" s="704"/>
      <c r="G77" s="704"/>
      <c r="H77" s="704"/>
      <c r="I77" s="704"/>
      <c r="J77" s="704"/>
      <c r="K77" s="704"/>
      <c r="L77" s="704"/>
      <c r="M77" s="704"/>
      <c r="N77" s="704"/>
      <c r="O77" s="704"/>
      <c r="P77" s="705"/>
      <c r="Q77" s="867"/>
      <c r="R77" s="866"/>
      <c r="S77" s="866"/>
      <c r="T77" s="866"/>
      <c r="U77" s="822"/>
      <c r="V77" s="865"/>
      <c r="W77" s="866"/>
      <c r="X77" s="866"/>
      <c r="Y77" s="866"/>
      <c r="Z77" s="822"/>
      <c r="AA77" s="865"/>
      <c r="AB77" s="866"/>
      <c r="AC77" s="866"/>
      <c r="AD77" s="866"/>
      <c r="AE77" s="822"/>
      <c r="AF77" s="865"/>
      <c r="AG77" s="866"/>
      <c r="AH77" s="866"/>
      <c r="AI77" s="866"/>
      <c r="AJ77" s="822"/>
      <c r="AK77" s="865"/>
      <c r="AL77" s="866"/>
      <c r="AM77" s="866"/>
      <c r="AN77" s="866"/>
      <c r="AO77" s="822"/>
      <c r="AP77" s="865"/>
      <c r="AQ77" s="866"/>
      <c r="AR77" s="866"/>
      <c r="AS77" s="866"/>
      <c r="AT77" s="822"/>
      <c r="AU77" s="865"/>
      <c r="AV77" s="866"/>
      <c r="AW77" s="866"/>
      <c r="AX77" s="866"/>
      <c r="AY77" s="822"/>
      <c r="AZ77" s="860"/>
      <c r="BA77" s="860"/>
      <c r="BB77" s="860"/>
      <c r="BC77" s="860"/>
      <c r="BD77" s="861"/>
      <c r="BE77" s="216"/>
      <c r="BF77" s="216"/>
      <c r="BG77" s="216"/>
      <c r="BH77" s="216"/>
      <c r="BI77" s="216"/>
      <c r="BJ77" s="216"/>
      <c r="BK77" s="216"/>
      <c r="BL77" s="216"/>
      <c r="BM77" s="216"/>
      <c r="BN77" s="216"/>
      <c r="BO77" s="216"/>
      <c r="BP77" s="216"/>
      <c r="BQ77" s="213">
        <v>71</v>
      </c>
      <c r="BR77" s="218"/>
      <c r="BS77" s="847"/>
      <c r="BT77" s="848"/>
      <c r="BU77" s="848"/>
      <c r="BV77" s="848"/>
      <c r="BW77" s="848"/>
      <c r="BX77" s="848"/>
      <c r="BY77" s="848"/>
      <c r="BZ77" s="848"/>
      <c r="CA77" s="848"/>
      <c r="CB77" s="848"/>
      <c r="CC77" s="848"/>
      <c r="CD77" s="848"/>
      <c r="CE77" s="848"/>
      <c r="CF77" s="848"/>
      <c r="CG77" s="849"/>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4"/>
      <c r="DW77" s="845"/>
      <c r="DX77" s="845"/>
      <c r="DY77" s="845"/>
      <c r="DZ77" s="846"/>
      <c r="EA77" s="197"/>
    </row>
    <row r="78" spans="1:131" s="198" customFormat="1" ht="26.25" customHeight="1" x14ac:dyDescent="0.15">
      <c r="A78" s="212">
        <v>11</v>
      </c>
      <c r="B78" s="703"/>
      <c r="C78" s="704"/>
      <c r="D78" s="704"/>
      <c r="E78" s="704"/>
      <c r="F78" s="704"/>
      <c r="G78" s="704"/>
      <c r="H78" s="704"/>
      <c r="I78" s="704"/>
      <c r="J78" s="704"/>
      <c r="K78" s="704"/>
      <c r="L78" s="704"/>
      <c r="M78" s="704"/>
      <c r="N78" s="704"/>
      <c r="O78" s="704"/>
      <c r="P78" s="705"/>
      <c r="Q78" s="864"/>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0"/>
      <c r="BA78" s="860"/>
      <c r="BB78" s="860"/>
      <c r="BC78" s="860"/>
      <c r="BD78" s="861"/>
      <c r="BE78" s="216"/>
      <c r="BF78" s="216"/>
      <c r="BG78" s="216"/>
      <c r="BH78" s="216"/>
      <c r="BI78" s="216"/>
      <c r="BJ78" s="219"/>
      <c r="BK78" s="219"/>
      <c r="BL78" s="219"/>
      <c r="BM78" s="219"/>
      <c r="BN78" s="219"/>
      <c r="BO78" s="216"/>
      <c r="BP78" s="216"/>
      <c r="BQ78" s="213">
        <v>72</v>
      </c>
      <c r="BR78" s="218"/>
      <c r="BS78" s="847"/>
      <c r="BT78" s="848"/>
      <c r="BU78" s="848"/>
      <c r="BV78" s="848"/>
      <c r="BW78" s="848"/>
      <c r="BX78" s="848"/>
      <c r="BY78" s="848"/>
      <c r="BZ78" s="848"/>
      <c r="CA78" s="848"/>
      <c r="CB78" s="848"/>
      <c r="CC78" s="848"/>
      <c r="CD78" s="848"/>
      <c r="CE78" s="848"/>
      <c r="CF78" s="848"/>
      <c r="CG78" s="849"/>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4"/>
      <c r="DW78" s="845"/>
      <c r="DX78" s="845"/>
      <c r="DY78" s="845"/>
      <c r="DZ78" s="846"/>
      <c r="EA78" s="197"/>
    </row>
    <row r="79" spans="1:131" s="198" customFormat="1" ht="26.25" customHeight="1" x14ac:dyDescent="0.15">
      <c r="A79" s="212">
        <v>12</v>
      </c>
      <c r="B79" s="703"/>
      <c r="C79" s="704"/>
      <c r="D79" s="704"/>
      <c r="E79" s="704"/>
      <c r="F79" s="704"/>
      <c r="G79" s="704"/>
      <c r="H79" s="704"/>
      <c r="I79" s="704"/>
      <c r="J79" s="704"/>
      <c r="K79" s="704"/>
      <c r="L79" s="704"/>
      <c r="M79" s="704"/>
      <c r="N79" s="704"/>
      <c r="O79" s="704"/>
      <c r="P79" s="705"/>
      <c r="Q79" s="864"/>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0"/>
      <c r="BA79" s="860"/>
      <c r="BB79" s="860"/>
      <c r="BC79" s="860"/>
      <c r="BD79" s="861"/>
      <c r="BE79" s="216"/>
      <c r="BF79" s="216"/>
      <c r="BG79" s="216"/>
      <c r="BH79" s="216"/>
      <c r="BI79" s="216"/>
      <c r="BJ79" s="219"/>
      <c r="BK79" s="219"/>
      <c r="BL79" s="219"/>
      <c r="BM79" s="219"/>
      <c r="BN79" s="219"/>
      <c r="BO79" s="216"/>
      <c r="BP79" s="216"/>
      <c r="BQ79" s="213">
        <v>73</v>
      </c>
      <c r="BR79" s="218"/>
      <c r="BS79" s="847"/>
      <c r="BT79" s="848"/>
      <c r="BU79" s="848"/>
      <c r="BV79" s="848"/>
      <c r="BW79" s="848"/>
      <c r="BX79" s="848"/>
      <c r="BY79" s="848"/>
      <c r="BZ79" s="848"/>
      <c r="CA79" s="848"/>
      <c r="CB79" s="848"/>
      <c r="CC79" s="848"/>
      <c r="CD79" s="848"/>
      <c r="CE79" s="848"/>
      <c r="CF79" s="848"/>
      <c r="CG79" s="849"/>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4"/>
      <c r="DW79" s="845"/>
      <c r="DX79" s="845"/>
      <c r="DY79" s="845"/>
      <c r="DZ79" s="846"/>
      <c r="EA79" s="197"/>
    </row>
    <row r="80" spans="1:131" s="198" customFormat="1" ht="26.25" customHeight="1" x14ac:dyDescent="0.15">
      <c r="A80" s="212">
        <v>13</v>
      </c>
      <c r="B80" s="703"/>
      <c r="C80" s="704"/>
      <c r="D80" s="704"/>
      <c r="E80" s="704"/>
      <c r="F80" s="704"/>
      <c r="G80" s="704"/>
      <c r="H80" s="704"/>
      <c r="I80" s="704"/>
      <c r="J80" s="704"/>
      <c r="K80" s="704"/>
      <c r="L80" s="704"/>
      <c r="M80" s="704"/>
      <c r="N80" s="704"/>
      <c r="O80" s="704"/>
      <c r="P80" s="705"/>
      <c r="Q80" s="864"/>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0"/>
      <c r="BA80" s="860"/>
      <c r="BB80" s="860"/>
      <c r="BC80" s="860"/>
      <c r="BD80" s="861"/>
      <c r="BE80" s="216"/>
      <c r="BF80" s="216"/>
      <c r="BG80" s="216"/>
      <c r="BH80" s="216"/>
      <c r="BI80" s="216"/>
      <c r="BJ80" s="216"/>
      <c r="BK80" s="216"/>
      <c r="BL80" s="216"/>
      <c r="BM80" s="216"/>
      <c r="BN80" s="216"/>
      <c r="BO80" s="216"/>
      <c r="BP80" s="216"/>
      <c r="BQ80" s="213">
        <v>74</v>
      </c>
      <c r="BR80" s="218"/>
      <c r="BS80" s="847"/>
      <c r="BT80" s="848"/>
      <c r="BU80" s="848"/>
      <c r="BV80" s="848"/>
      <c r="BW80" s="848"/>
      <c r="BX80" s="848"/>
      <c r="BY80" s="848"/>
      <c r="BZ80" s="848"/>
      <c r="CA80" s="848"/>
      <c r="CB80" s="848"/>
      <c r="CC80" s="848"/>
      <c r="CD80" s="848"/>
      <c r="CE80" s="848"/>
      <c r="CF80" s="848"/>
      <c r="CG80" s="849"/>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4"/>
      <c r="DW80" s="845"/>
      <c r="DX80" s="845"/>
      <c r="DY80" s="845"/>
      <c r="DZ80" s="846"/>
      <c r="EA80" s="197"/>
    </row>
    <row r="81" spans="1:131" s="198" customFormat="1" ht="26.25" customHeight="1" x14ac:dyDescent="0.15">
      <c r="A81" s="212">
        <v>14</v>
      </c>
      <c r="B81" s="703"/>
      <c r="C81" s="704"/>
      <c r="D81" s="704"/>
      <c r="E81" s="704"/>
      <c r="F81" s="704"/>
      <c r="G81" s="704"/>
      <c r="H81" s="704"/>
      <c r="I81" s="704"/>
      <c r="J81" s="704"/>
      <c r="K81" s="704"/>
      <c r="L81" s="704"/>
      <c r="M81" s="704"/>
      <c r="N81" s="704"/>
      <c r="O81" s="704"/>
      <c r="P81" s="705"/>
      <c r="Q81" s="864"/>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0"/>
      <c r="BA81" s="860"/>
      <c r="BB81" s="860"/>
      <c r="BC81" s="860"/>
      <c r="BD81" s="861"/>
      <c r="BE81" s="216"/>
      <c r="BF81" s="216"/>
      <c r="BG81" s="216"/>
      <c r="BH81" s="216"/>
      <c r="BI81" s="216"/>
      <c r="BJ81" s="216"/>
      <c r="BK81" s="216"/>
      <c r="BL81" s="216"/>
      <c r="BM81" s="216"/>
      <c r="BN81" s="216"/>
      <c r="BO81" s="216"/>
      <c r="BP81" s="216"/>
      <c r="BQ81" s="213">
        <v>75</v>
      </c>
      <c r="BR81" s="218"/>
      <c r="BS81" s="847"/>
      <c r="BT81" s="848"/>
      <c r="BU81" s="848"/>
      <c r="BV81" s="848"/>
      <c r="BW81" s="848"/>
      <c r="BX81" s="848"/>
      <c r="BY81" s="848"/>
      <c r="BZ81" s="848"/>
      <c r="CA81" s="848"/>
      <c r="CB81" s="848"/>
      <c r="CC81" s="848"/>
      <c r="CD81" s="848"/>
      <c r="CE81" s="848"/>
      <c r="CF81" s="848"/>
      <c r="CG81" s="849"/>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4"/>
      <c r="DW81" s="845"/>
      <c r="DX81" s="845"/>
      <c r="DY81" s="845"/>
      <c r="DZ81" s="846"/>
      <c r="EA81" s="197"/>
    </row>
    <row r="82" spans="1:131" s="198" customFormat="1" ht="26.25" customHeight="1" x14ac:dyDescent="0.15">
      <c r="A82" s="212">
        <v>15</v>
      </c>
      <c r="B82" s="703"/>
      <c r="C82" s="704"/>
      <c r="D82" s="704"/>
      <c r="E82" s="704"/>
      <c r="F82" s="704"/>
      <c r="G82" s="704"/>
      <c r="H82" s="704"/>
      <c r="I82" s="704"/>
      <c r="J82" s="704"/>
      <c r="K82" s="704"/>
      <c r="L82" s="704"/>
      <c r="M82" s="704"/>
      <c r="N82" s="704"/>
      <c r="O82" s="704"/>
      <c r="P82" s="705"/>
      <c r="Q82" s="864"/>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0"/>
      <c r="BA82" s="860"/>
      <c r="BB82" s="860"/>
      <c r="BC82" s="860"/>
      <c r="BD82" s="861"/>
      <c r="BE82" s="216"/>
      <c r="BF82" s="216"/>
      <c r="BG82" s="216"/>
      <c r="BH82" s="216"/>
      <c r="BI82" s="216"/>
      <c r="BJ82" s="216"/>
      <c r="BK82" s="216"/>
      <c r="BL82" s="216"/>
      <c r="BM82" s="216"/>
      <c r="BN82" s="216"/>
      <c r="BO82" s="216"/>
      <c r="BP82" s="216"/>
      <c r="BQ82" s="213">
        <v>76</v>
      </c>
      <c r="BR82" s="218"/>
      <c r="BS82" s="847"/>
      <c r="BT82" s="848"/>
      <c r="BU82" s="848"/>
      <c r="BV82" s="848"/>
      <c r="BW82" s="848"/>
      <c r="BX82" s="848"/>
      <c r="BY82" s="848"/>
      <c r="BZ82" s="848"/>
      <c r="CA82" s="848"/>
      <c r="CB82" s="848"/>
      <c r="CC82" s="848"/>
      <c r="CD82" s="848"/>
      <c r="CE82" s="848"/>
      <c r="CF82" s="848"/>
      <c r="CG82" s="849"/>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4"/>
      <c r="DW82" s="845"/>
      <c r="DX82" s="845"/>
      <c r="DY82" s="845"/>
      <c r="DZ82" s="846"/>
      <c r="EA82" s="197"/>
    </row>
    <row r="83" spans="1:131" s="198" customFormat="1" ht="26.25" customHeight="1" x14ac:dyDescent="0.15">
      <c r="A83" s="212">
        <v>16</v>
      </c>
      <c r="B83" s="703"/>
      <c r="C83" s="704"/>
      <c r="D83" s="704"/>
      <c r="E83" s="704"/>
      <c r="F83" s="704"/>
      <c r="G83" s="704"/>
      <c r="H83" s="704"/>
      <c r="I83" s="704"/>
      <c r="J83" s="704"/>
      <c r="K83" s="704"/>
      <c r="L83" s="704"/>
      <c r="M83" s="704"/>
      <c r="N83" s="704"/>
      <c r="O83" s="704"/>
      <c r="P83" s="705"/>
      <c r="Q83" s="864"/>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0"/>
      <c r="BA83" s="860"/>
      <c r="BB83" s="860"/>
      <c r="BC83" s="860"/>
      <c r="BD83" s="861"/>
      <c r="BE83" s="216"/>
      <c r="BF83" s="216"/>
      <c r="BG83" s="216"/>
      <c r="BH83" s="216"/>
      <c r="BI83" s="216"/>
      <c r="BJ83" s="216"/>
      <c r="BK83" s="216"/>
      <c r="BL83" s="216"/>
      <c r="BM83" s="216"/>
      <c r="BN83" s="216"/>
      <c r="BO83" s="216"/>
      <c r="BP83" s="216"/>
      <c r="BQ83" s="213">
        <v>77</v>
      </c>
      <c r="BR83" s="218"/>
      <c r="BS83" s="847"/>
      <c r="BT83" s="848"/>
      <c r="BU83" s="848"/>
      <c r="BV83" s="848"/>
      <c r="BW83" s="848"/>
      <c r="BX83" s="848"/>
      <c r="BY83" s="848"/>
      <c r="BZ83" s="848"/>
      <c r="CA83" s="848"/>
      <c r="CB83" s="848"/>
      <c r="CC83" s="848"/>
      <c r="CD83" s="848"/>
      <c r="CE83" s="848"/>
      <c r="CF83" s="848"/>
      <c r="CG83" s="849"/>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4"/>
      <c r="DW83" s="845"/>
      <c r="DX83" s="845"/>
      <c r="DY83" s="845"/>
      <c r="DZ83" s="846"/>
      <c r="EA83" s="197"/>
    </row>
    <row r="84" spans="1:131" s="198" customFormat="1" ht="26.25" customHeight="1" x14ac:dyDescent="0.15">
      <c r="A84" s="212">
        <v>17</v>
      </c>
      <c r="B84" s="703"/>
      <c r="C84" s="704"/>
      <c r="D84" s="704"/>
      <c r="E84" s="704"/>
      <c r="F84" s="704"/>
      <c r="G84" s="704"/>
      <c r="H84" s="704"/>
      <c r="I84" s="704"/>
      <c r="J84" s="704"/>
      <c r="K84" s="704"/>
      <c r="L84" s="704"/>
      <c r="M84" s="704"/>
      <c r="N84" s="704"/>
      <c r="O84" s="704"/>
      <c r="P84" s="705"/>
      <c r="Q84" s="864"/>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0"/>
      <c r="BA84" s="860"/>
      <c r="BB84" s="860"/>
      <c r="BC84" s="860"/>
      <c r="BD84" s="861"/>
      <c r="BE84" s="216"/>
      <c r="BF84" s="216"/>
      <c r="BG84" s="216"/>
      <c r="BH84" s="216"/>
      <c r="BI84" s="216"/>
      <c r="BJ84" s="216"/>
      <c r="BK84" s="216"/>
      <c r="BL84" s="216"/>
      <c r="BM84" s="216"/>
      <c r="BN84" s="216"/>
      <c r="BO84" s="216"/>
      <c r="BP84" s="216"/>
      <c r="BQ84" s="213">
        <v>78</v>
      </c>
      <c r="BR84" s="218"/>
      <c r="BS84" s="847"/>
      <c r="BT84" s="848"/>
      <c r="BU84" s="848"/>
      <c r="BV84" s="848"/>
      <c r="BW84" s="848"/>
      <c r="BX84" s="848"/>
      <c r="BY84" s="848"/>
      <c r="BZ84" s="848"/>
      <c r="CA84" s="848"/>
      <c r="CB84" s="848"/>
      <c r="CC84" s="848"/>
      <c r="CD84" s="848"/>
      <c r="CE84" s="848"/>
      <c r="CF84" s="848"/>
      <c r="CG84" s="849"/>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4"/>
      <c r="DW84" s="845"/>
      <c r="DX84" s="845"/>
      <c r="DY84" s="845"/>
      <c r="DZ84" s="846"/>
      <c r="EA84" s="197"/>
    </row>
    <row r="85" spans="1:131" s="198" customFormat="1" ht="26.25" customHeight="1" x14ac:dyDescent="0.15">
      <c r="A85" s="212">
        <v>18</v>
      </c>
      <c r="B85" s="703"/>
      <c r="C85" s="704"/>
      <c r="D85" s="704"/>
      <c r="E85" s="704"/>
      <c r="F85" s="704"/>
      <c r="G85" s="704"/>
      <c r="H85" s="704"/>
      <c r="I85" s="704"/>
      <c r="J85" s="704"/>
      <c r="K85" s="704"/>
      <c r="L85" s="704"/>
      <c r="M85" s="704"/>
      <c r="N85" s="704"/>
      <c r="O85" s="704"/>
      <c r="P85" s="705"/>
      <c r="Q85" s="864"/>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0"/>
      <c r="BA85" s="860"/>
      <c r="BB85" s="860"/>
      <c r="BC85" s="860"/>
      <c r="BD85" s="861"/>
      <c r="BE85" s="216"/>
      <c r="BF85" s="216"/>
      <c r="BG85" s="216"/>
      <c r="BH85" s="216"/>
      <c r="BI85" s="216"/>
      <c r="BJ85" s="216"/>
      <c r="BK85" s="216"/>
      <c r="BL85" s="216"/>
      <c r="BM85" s="216"/>
      <c r="BN85" s="216"/>
      <c r="BO85" s="216"/>
      <c r="BP85" s="216"/>
      <c r="BQ85" s="213">
        <v>79</v>
      </c>
      <c r="BR85" s="218"/>
      <c r="BS85" s="847"/>
      <c r="BT85" s="848"/>
      <c r="BU85" s="848"/>
      <c r="BV85" s="848"/>
      <c r="BW85" s="848"/>
      <c r="BX85" s="848"/>
      <c r="BY85" s="848"/>
      <c r="BZ85" s="848"/>
      <c r="CA85" s="848"/>
      <c r="CB85" s="848"/>
      <c r="CC85" s="848"/>
      <c r="CD85" s="848"/>
      <c r="CE85" s="848"/>
      <c r="CF85" s="848"/>
      <c r="CG85" s="849"/>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4"/>
      <c r="DW85" s="845"/>
      <c r="DX85" s="845"/>
      <c r="DY85" s="845"/>
      <c r="DZ85" s="846"/>
      <c r="EA85" s="197"/>
    </row>
    <row r="86" spans="1:131" s="198" customFormat="1" ht="26.25" customHeight="1" x14ac:dyDescent="0.15">
      <c r="A86" s="212">
        <v>19</v>
      </c>
      <c r="B86" s="703"/>
      <c r="C86" s="704"/>
      <c r="D86" s="704"/>
      <c r="E86" s="704"/>
      <c r="F86" s="704"/>
      <c r="G86" s="704"/>
      <c r="H86" s="704"/>
      <c r="I86" s="704"/>
      <c r="J86" s="704"/>
      <c r="K86" s="704"/>
      <c r="L86" s="704"/>
      <c r="M86" s="704"/>
      <c r="N86" s="704"/>
      <c r="O86" s="704"/>
      <c r="P86" s="705"/>
      <c r="Q86" s="864"/>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0"/>
      <c r="BA86" s="860"/>
      <c r="BB86" s="860"/>
      <c r="BC86" s="860"/>
      <c r="BD86" s="861"/>
      <c r="BE86" s="216"/>
      <c r="BF86" s="216"/>
      <c r="BG86" s="216"/>
      <c r="BH86" s="216"/>
      <c r="BI86" s="216"/>
      <c r="BJ86" s="216"/>
      <c r="BK86" s="216"/>
      <c r="BL86" s="216"/>
      <c r="BM86" s="216"/>
      <c r="BN86" s="216"/>
      <c r="BO86" s="216"/>
      <c r="BP86" s="216"/>
      <c r="BQ86" s="213">
        <v>80</v>
      </c>
      <c r="BR86" s="218"/>
      <c r="BS86" s="847"/>
      <c r="BT86" s="848"/>
      <c r="BU86" s="848"/>
      <c r="BV86" s="848"/>
      <c r="BW86" s="848"/>
      <c r="BX86" s="848"/>
      <c r="BY86" s="848"/>
      <c r="BZ86" s="848"/>
      <c r="CA86" s="848"/>
      <c r="CB86" s="848"/>
      <c r="CC86" s="848"/>
      <c r="CD86" s="848"/>
      <c r="CE86" s="848"/>
      <c r="CF86" s="848"/>
      <c r="CG86" s="849"/>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4"/>
      <c r="DW86" s="845"/>
      <c r="DX86" s="845"/>
      <c r="DY86" s="845"/>
      <c r="DZ86" s="846"/>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7"/>
      <c r="BT87" s="848"/>
      <c r="BU87" s="848"/>
      <c r="BV87" s="848"/>
      <c r="BW87" s="848"/>
      <c r="BX87" s="848"/>
      <c r="BY87" s="848"/>
      <c r="BZ87" s="848"/>
      <c r="CA87" s="848"/>
      <c r="CB87" s="848"/>
      <c r="CC87" s="848"/>
      <c r="CD87" s="848"/>
      <c r="CE87" s="848"/>
      <c r="CF87" s="848"/>
      <c r="CG87" s="849"/>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4"/>
      <c r="DW87" s="845"/>
      <c r="DX87" s="845"/>
      <c r="DY87" s="845"/>
      <c r="DZ87" s="846"/>
      <c r="EA87" s="197"/>
    </row>
    <row r="88" spans="1:131" s="198" customFormat="1" ht="26.25" customHeight="1" thickBot="1" x14ac:dyDescent="0.2">
      <c r="A88" s="215" t="s">
        <v>369</v>
      </c>
      <c r="B88" s="782" t="s">
        <v>397</v>
      </c>
      <c r="C88" s="783"/>
      <c r="D88" s="783"/>
      <c r="E88" s="783"/>
      <c r="F88" s="783"/>
      <c r="G88" s="783"/>
      <c r="H88" s="783"/>
      <c r="I88" s="783"/>
      <c r="J88" s="783"/>
      <c r="K88" s="783"/>
      <c r="L88" s="783"/>
      <c r="M88" s="783"/>
      <c r="N88" s="783"/>
      <c r="O88" s="783"/>
      <c r="P88" s="784"/>
      <c r="Q88" s="837"/>
      <c r="R88" s="838"/>
      <c r="S88" s="838"/>
      <c r="T88" s="838"/>
      <c r="U88" s="838"/>
      <c r="V88" s="838"/>
      <c r="W88" s="838"/>
      <c r="X88" s="838"/>
      <c r="Y88" s="838"/>
      <c r="Z88" s="838"/>
      <c r="AA88" s="838"/>
      <c r="AB88" s="838"/>
      <c r="AC88" s="838"/>
      <c r="AD88" s="838"/>
      <c r="AE88" s="838"/>
      <c r="AF88" s="830">
        <v>3149</v>
      </c>
      <c r="AG88" s="830"/>
      <c r="AH88" s="830"/>
      <c r="AI88" s="830"/>
      <c r="AJ88" s="830"/>
      <c r="AK88" s="838"/>
      <c r="AL88" s="838"/>
      <c r="AM88" s="838"/>
      <c r="AN88" s="838"/>
      <c r="AO88" s="838"/>
      <c r="AP88" s="830">
        <v>1960</v>
      </c>
      <c r="AQ88" s="830"/>
      <c r="AR88" s="830"/>
      <c r="AS88" s="830"/>
      <c r="AT88" s="830"/>
      <c r="AU88" s="830">
        <v>67</v>
      </c>
      <c r="AV88" s="830"/>
      <c r="AW88" s="830"/>
      <c r="AX88" s="830"/>
      <c r="AY88" s="830"/>
      <c r="AZ88" s="832"/>
      <c r="BA88" s="832"/>
      <c r="BB88" s="832"/>
      <c r="BC88" s="832"/>
      <c r="BD88" s="833"/>
      <c r="BE88" s="216"/>
      <c r="BF88" s="216"/>
      <c r="BG88" s="216"/>
      <c r="BH88" s="216"/>
      <c r="BI88" s="216"/>
      <c r="BJ88" s="216"/>
      <c r="BK88" s="216"/>
      <c r="BL88" s="216"/>
      <c r="BM88" s="216"/>
      <c r="BN88" s="216"/>
      <c r="BO88" s="216"/>
      <c r="BP88" s="216"/>
      <c r="BQ88" s="213">
        <v>82</v>
      </c>
      <c r="BR88" s="218"/>
      <c r="BS88" s="847"/>
      <c r="BT88" s="848"/>
      <c r="BU88" s="848"/>
      <c r="BV88" s="848"/>
      <c r="BW88" s="848"/>
      <c r="BX88" s="848"/>
      <c r="BY88" s="848"/>
      <c r="BZ88" s="848"/>
      <c r="CA88" s="848"/>
      <c r="CB88" s="848"/>
      <c r="CC88" s="848"/>
      <c r="CD88" s="848"/>
      <c r="CE88" s="848"/>
      <c r="CF88" s="848"/>
      <c r="CG88" s="849"/>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4"/>
      <c r="DW88" s="845"/>
      <c r="DX88" s="845"/>
      <c r="DY88" s="845"/>
      <c r="DZ88" s="8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7"/>
      <c r="BT89" s="848"/>
      <c r="BU89" s="848"/>
      <c r="BV89" s="848"/>
      <c r="BW89" s="848"/>
      <c r="BX89" s="848"/>
      <c r="BY89" s="848"/>
      <c r="BZ89" s="848"/>
      <c r="CA89" s="848"/>
      <c r="CB89" s="848"/>
      <c r="CC89" s="848"/>
      <c r="CD89" s="848"/>
      <c r="CE89" s="848"/>
      <c r="CF89" s="848"/>
      <c r="CG89" s="849"/>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4"/>
      <c r="DW89" s="845"/>
      <c r="DX89" s="845"/>
      <c r="DY89" s="845"/>
      <c r="DZ89" s="8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7"/>
      <c r="BT90" s="848"/>
      <c r="BU90" s="848"/>
      <c r="BV90" s="848"/>
      <c r="BW90" s="848"/>
      <c r="BX90" s="848"/>
      <c r="BY90" s="848"/>
      <c r="BZ90" s="848"/>
      <c r="CA90" s="848"/>
      <c r="CB90" s="848"/>
      <c r="CC90" s="848"/>
      <c r="CD90" s="848"/>
      <c r="CE90" s="848"/>
      <c r="CF90" s="848"/>
      <c r="CG90" s="849"/>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4"/>
      <c r="DW90" s="845"/>
      <c r="DX90" s="845"/>
      <c r="DY90" s="845"/>
      <c r="DZ90" s="8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7"/>
      <c r="BT91" s="848"/>
      <c r="BU91" s="848"/>
      <c r="BV91" s="848"/>
      <c r="BW91" s="848"/>
      <c r="BX91" s="848"/>
      <c r="BY91" s="848"/>
      <c r="BZ91" s="848"/>
      <c r="CA91" s="848"/>
      <c r="CB91" s="848"/>
      <c r="CC91" s="848"/>
      <c r="CD91" s="848"/>
      <c r="CE91" s="848"/>
      <c r="CF91" s="848"/>
      <c r="CG91" s="849"/>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4"/>
      <c r="DW91" s="845"/>
      <c r="DX91" s="845"/>
      <c r="DY91" s="845"/>
      <c r="DZ91" s="8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7"/>
      <c r="BT92" s="848"/>
      <c r="BU92" s="848"/>
      <c r="BV92" s="848"/>
      <c r="BW92" s="848"/>
      <c r="BX92" s="848"/>
      <c r="BY92" s="848"/>
      <c r="BZ92" s="848"/>
      <c r="CA92" s="848"/>
      <c r="CB92" s="848"/>
      <c r="CC92" s="848"/>
      <c r="CD92" s="848"/>
      <c r="CE92" s="848"/>
      <c r="CF92" s="848"/>
      <c r="CG92" s="849"/>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4"/>
      <c r="DW92" s="845"/>
      <c r="DX92" s="845"/>
      <c r="DY92" s="845"/>
      <c r="DZ92" s="8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7"/>
      <c r="BT93" s="848"/>
      <c r="BU93" s="848"/>
      <c r="BV93" s="848"/>
      <c r="BW93" s="848"/>
      <c r="BX93" s="848"/>
      <c r="BY93" s="848"/>
      <c r="BZ93" s="848"/>
      <c r="CA93" s="848"/>
      <c r="CB93" s="848"/>
      <c r="CC93" s="848"/>
      <c r="CD93" s="848"/>
      <c r="CE93" s="848"/>
      <c r="CF93" s="848"/>
      <c r="CG93" s="849"/>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4"/>
      <c r="DW93" s="845"/>
      <c r="DX93" s="845"/>
      <c r="DY93" s="845"/>
      <c r="DZ93" s="8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7"/>
      <c r="BT94" s="848"/>
      <c r="BU94" s="848"/>
      <c r="BV94" s="848"/>
      <c r="BW94" s="848"/>
      <c r="BX94" s="848"/>
      <c r="BY94" s="848"/>
      <c r="BZ94" s="848"/>
      <c r="CA94" s="848"/>
      <c r="CB94" s="848"/>
      <c r="CC94" s="848"/>
      <c r="CD94" s="848"/>
      <c r="CE94" s="848"/>
      <c r="CF94" s="848"/>
      <c r="CG94" s="849"/>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4"/>
      <c r="DW94" s="845"/>
      <c r="DX94" s="845"/>
      <c r="DY94" s="845"/>
      <c r="DZ94" s="8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7"/>
      <c r="BT95" s="848"/>
      <c r="BU95" s="848"/>
      <c r="BV95" s="848"/>
      <c r="BW95" s="848"/>
      <c r="BX95" s="848"/>
      <c r="BY95" s="848"/>
      <c r="BZ95" s="848"/>
      <c r="CA95" s="848"/>
      <c r="CB95" s="848"/>
      <c r="CC95" s="848"/>
      <c r="CD95" s="848"/>
      <c r="CE95" s="848"/>
      <c r="CF95" s="848"/>
      <c r="CG95" s="849"/>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4"/>
      <c r="DW95" s="845"/>
      <c r="DX95" s="845"/>
      <c r="DY95" s="845"/>
      <c r="DZ95" s="8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7"/>
      <c r="BT96" s="848"/>
      <c r="BU96" s="848"/>
      <c r="BV96" s="848"/>
      <c r="BW96" s="848"/>
      <c r="BX96" s="848"/>
      <c r="BY96" s="848"/>
      <c r="BZ96" s="848"/>
      <c r="CA96" s="848"/>
      <c r="CB96" s="848"/>
      <c r="CC96" s="848"/>
      <c r="CD96" s="848"/>
      <c r="CE96" s="848"/>
      <c r="CF96" s="848"/>
      <c r="CG96" s="849"/>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4"/>
      <c r="DW96" s="845"/>
      <c r="DX96" s="845"/>
      <c r="DY96" s="845"/>
      <c r="DZ96" s="8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7"/>
      <c r="BT97" s="848"/>
      <c r="BU97" s="848"/>
      <c r="BV97" s="848"/>
      <c r="BW97" s="848"/>
      <c r="BX97" s="848"/>
      <c r="BY97" s="848"/>
      <c r="BZ97" s="848"/>
      <c r="CA97" s="848"/>
      <c r="CB97" s="848"/>
      <c r="CC97" s="848"/>
      <c r="CD97" s="848"/>
      <c r="CE97" s="848"/>
      <c r="CF97" s="848"/>
      <c r="CG97" s="849"/>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4"/>
      <c r="DW97" s="845"/>
      <c r="DX97" s="845"/>
      <c r="DY97" s="845"/>
      <c r="DZ97" s="8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7"/>
      <c r="BT98" s="848"/>
      <c r="BU98" s="848"/>
      <c r="BV98" s="848"/>
      <c r="BW98" s="848"/>
      <c r="BX98" s="848"/>
      <c r="BY98" s="848"/>
      <c r="BZ98" s="848"/>
      <c r="CA98" s="848"/>
      <c r="CB98" s="848"/>
      <c r="CC98" s="848"/>
      <c r="CD98" s="848"/>
      <c r="CE98" s="848"/>
      <c r="CF98" s="848"/>
      <c r="CG98" s="849"/>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4"/>
      <c r="DW98" s="845"/>
      <c r="DX98" s="845"/>
      <c r="DY98" s="845"/>
      <c r="DZ98" s="8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7"/>
      <c r="BT99" s="848"/>
      <c r="BU99" s="848"/>
      <c r="BV99" s="848"/>
      <c r="BW99" s="848"/>
      <c r="BX99" s="848"/>
      <c r="BY99" s="848"/>
      <c r="BZ99" s="848"/>
      <c r="CA99" s="848"/>
      <c r="CB99" s="848"/>
      <c r="CC99" s="848"/>
      <c r="CD99" s="848"/>
      <c r="CE99" s="848"/>
      <c r="CF99" s="848"/>
      <c r="CG99" s="849"/>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4"/>
      <c r="DW99" s="845"/>
      <c r="DX99" s="845"/>
      <c r="DY99" s="845"/>
      <c r="DZ99" s="8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7"/>
      <c r="BT100" s="848"/>
      <c r="BU100" s="848"/>
      <c r="BV100" s="848"/>
      <c r="BW100" s="848"/>
      <c r="BX100" s="848"/>
      <c r="BY100" s="848"/>
      <c r="BZ100" s="848"/>
      <c r="CA100" s="848"/>
      <c r="CB100" s="848"/>
      <c r="CC100" s="848"/>
      <c r="CD100" s="848"/>
      <c r="CE100" s="848"/>
      <c r="CF100" s="848"/>
      <c r="CG100" s="849"/>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4"/>
      <c r="DW100" s="845"/>
      <c r="DX100" s="845"/>
      <c r="DY100" s="845"/>
      <c r="DZ100" s="8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7"/>
      <c r="BT101" s="848"/>
      <c r="BU101" s="848"/>
      <c r="BV101" s="848"/>
      <c r="BW101" s="848"/>
      <c r="BX101" s="848"/>
      <c r="BY101" s="848"/>
      <c r="BZ101" s="848"/>
      <c r="CA101" s="848"/>
      <c r="CB101" s="848"/>
      <c r="CC101" s="848"/>
      <c r="CD101" s="848"/>
      <c r="CE101" s="848"/>
      <c r="CF101" s="848"/>
      <c r="CG101" s="849"/>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4"/>
      <c r="DW101" s="845"/>
      <c r="DX101" s="845"/>
      <c r="DY101" s="845"/>
      <c r="DZ101" s="8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82" t="s">
        <v>398</v>
      </c>
      <c r="BS102" s="783"/>
      <c r="BT102" s="783"/>
      <c r="BU102" s="783"/>
      <c r="BV102" s="783"/>
      <c r="BW102" s="783"/>
      <c r="BX102" s="783"/>
      <c r="BY102" s="783"/>
      <c r="BZ102" s="783"/>
      <c r="CA102" s="783"/>
      <c r="CB102" s="783"/>
      <c r="CC102" s="783"/>
      <c r="CD102" s="783"/>
      <c r="CE102" s="783"/>
      <c r="CF102" s="783"/>
      <c r="CG102" s="784"/>
      <c r="CH102" s="875"/>
      <c r="CI102" s="876"/>
      <c r="CJ102" s="876"/>
      <c r="CK102" s="876"/>
      <c r="CL102" s="877"/>
      <c r="CM102" s="875"/>
      <c r="CN102" s="876"/>
      <c r="CO102" s="876"/>
      <c r="CP102" s="876"/>
      <c r="CQ102" s="877"/>
      <c r="CR102" s="878">
        <v>7</v>
      </c>
      <c r="CS102" s="835"/>
      <c r="CT102" s="835"/>
      <c r="CU102" s="835"/>
      <c r="CV102" s="879"/>
      <c r="CW102" s="878">
        <v>6</v>
      </c>
      <c r="CX102" s="835"/>
      <c r="CY102" s="835"/>
      <c r="CZ102" s="835"/>
      <c r="DA102" s="879"/>
      <c r="DB102" s="878" t="s">
        <v>480</v>
      </c>
      <c r="DC102" s="835"/>
      <c r="DD102" s="835"/>
      <c r="DE102" s="835"/>
      <c r="DF102" s="879"/>
      <c r="DG102" s="878" t="s">
        <v>480</v>
      </c>
      <c r="DH102" s="835"/>
      <c r="DI102" s="835"/>
      <c r="DJ102" s="835"/>
      <c r="DK102" s="879"/>
      <c r="DL102" s="878" t="s">
        <v>480</v>
      </c>
      <c r="DM102" s="835"/>
      <c r="DN102" s="835"/>
      <c r="DO102" s="835"/>
      <c r="DP102" s="879"/>
      <c r="DQ102" s="878" t="s">
        <v>480</v>
      </c>
      <c r="DR102" s="835"/>
      <c r="DS102" s="835"/>
      <c r="DT102" s="835"/>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287</v>
      </c>
      <c r="AG109" s="881"/>
      <c r="AH109" s="881"/>
      <c r="AI109" s="881"/>
      <c r="AJ109" s="882"/>
      <c r="AK109" s="880" t="s">
        <v>286</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287</v>
      </c>
      <c r="BW109" s="881"/>
      <c r="BX109" s="881"/>
      <c r="BY109" s="881"/>
      <c r="BZ109" s="882"/>
      <c r="CA109" s="880" t="s">
        <v>286</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287</v>
      </c>
      <c r="DM109" s="881"/>
      <c r="DN109" s="881"/>
      <c r="DO109" s="881"/>
      <c r="DP109" s="882"/>
      <c r="DQ109" s="880" t="s">
        <v>286</v>
      </c>
      <c r="DR109" s="881"/>
      <c r="DS109" s="881"/>
      <c r="DT109" s="881"/>
      <c r="DU109" s="882"/>
      <c r="DV109" s="880" t="s">
        <v>407</v>
      </c>
      <c r="DW109" s="881"/>
      <c r="DX109" s="881"/>
      <c r="DY109" s="881"/>
      <c r="DZ109" s="883"/>
    </row>
    <row r="110" spans="1:131" s="197" customFormat="1" ht="26.25" customHeight="1" x14ac:dyDescent="0.15">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629429</v>
      </c>
      <c r="AB110" s="888"/>
      <c r="AC110" s="888"/>
      <c r="AD110" s="888"/>
      <c r="AE110" s="889"/>
      <c r="AF110" s="890">
        <v>588861</v>
      </c>
      <c r="AG110" s="888"/>
      <c r="AH110" s="888"/>
      <c r="AI110" s="888"/>
      <c r="AJ110" s="889"/>
      <c r="AK110" s="890">
        <v>580669</v>
      </c>
      <c r="AL110" s="888"/>
      <c r="AM110" s="888"/>
      <c r="AN110" s="888"/>
      <c r="AO110" s="889"/>
      <c r="AP110" s="891">
        <v>23.6</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3946190</v>
      </c>
      <c r="BR110" s="925"/>
      <c r="BS110" s="925"/>
      <c r="BT110" s="925"/>
      <c r="BU110" s="925"/>
      <c r="BV110" s="925">
        <v>4150776</v>
      </c>
      <c r="BW110" s="925"/>
      <c r="BX110" s="925"/>
      <c r="BY110" s="925"/>
      <c r="BZ110" s="925"/>
      <c r="CA110" s="925">
        <v>4080908</v>
      </c>
      <c r="CB110" s="925"/>
      <c r="CC110" s="925"/>
      <c r="CD110" s="925"/>
      <c r="CE110" s="925"/>
      <c r="CF110" s="939">
        <v>165.8</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2089482</v>
      </c>
      <c r="BR112" s="918"/>
      <c r="BS112" s="918"/>
      <c r="BT112" s="918"/>
      <c r="BU112" s="918"/>
      <c r="BV112" s="918">
        <v>1944796</v>
      </c>
      <c r="BW112" s="918"/>
      <c r="BX112" s="918"/>
      <c r="BY112" s="918"/>
      <c r="BZ112" s="918"/>
      <c r="CA112" s="918">
        <v>1839159</v>
      </c>
      <c r="CB112" s="918"/>
      <c r="CC112" s="918"/>
      <c r="CD112" s="918"/>
      <c r="CE112" s="918"/>
      <c r="CF112" s="912">
        <v>74.7</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209893</v>
      </c>
      <c r="AB113" s="932"/>
      <c r="AC113" s="932"/>
      <c r="AD113" s="932"/>
      <c r="AE113" s="933"/>
      <c r="AF113" s="934">
        <v>208897</v>
      </c>
      <c r="AG113" s="932"/>
      <c r="AH113" s="932"/>
      <c r="AI113" s="932"/>
      <c r="AJ113" s="933"/>
      <c r="AK113" s="934">
        <v>205808</v>
      </c>
      <c r="AL113" s="932"/>
      <c r="AM113" s="932"/>
      <c r="AN113" s="932"/>
      <c r="AO113" s="933"/>
      <c r="AP113" s="935">
        <v>8.4</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60526</v>
      </c>
      <c r="BR113" s="918"/>
      <c r="BS113" s="918"/>
      <c r="BT113" s="918"/>
      <c r="BU113" s="918"/>
      <c r="BV113" s="918">
        <v>49734</v>
      </c>
      <c r="BW113" s="918"/>
      <c r="BX113" s="918"/>
      <c r="BY113" s="918"/>
      <c r="BZ113" s="918"/>
      <c r="CA113" s="918">
        <v>66633</v>
      </c>
      <c r="CB113" s="918"/>
      <c r="CC113" s="918"/>
      <c r="CD113" s="918"/>
      <c r="CE113" s="918"/>
      <c r="CF113" s="912">
        <v>2.7</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10302</v>
      </c>
      <c r="AB114" s="957"/>
      <c r="AC114" s="957"/>
      <c r="AD114" s="957"/>
      <c r="AE114" s="958"/>
      <c r="AF114" s="959">
        <v>8229</v>
      </c>
      <c r="AG114" s="957"/>
      <c r="AH114" s="957"/>
      <c r="AI114" s="957"/>
      <c r="AJ114" s="958"/>
      <c r="AK114" s="959">
        <v>13028</v>
      </c>
      <c r="AL114" s="957"/>
      <c r="AM114" s="957"/>
      <c r="AN114" s="957"/>
      <c r="AO114" s="958"/>
      <c r="AP114" s="960">
        <v>0.5</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784336</v>
      </c>
      <c r="BR114" s="918"/>
      <c r="BS114" s="918"/>
      <c r="BT114" s="918"/>
      <c r="BU114" s="918"/>
      <c r="BV114" s="918">
        <v>888990</v>
      </c>
      <c r="BW114" s="918"/>
      <c r="BX114" s="918"/>
      <c r="BY114" s="918"/>
      <c r="BZ114" s="918"/>
      <c r="CA114" s="918">
        <v>812565</v>
      </c>
      <c r="CB114" s="918"/>
      <c r="CC114" s="918"/>
      <c r="CD114" s="918"/>
      <c r="CE114" s="918"/>
      <c r="CF114" s="912">
        <v>33</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v>73</v>
      </c>
      <c r="AG116" s="957"/>
      <c r="AH116" s="957"/>
      <c r="AI116" s="957"/>
      <c r="AJ116" s="958"/>
      <c r="AK116" s="959">
        <v>33</v>
      </c>
      <c r="AL116" s="957"/>
      <c r="AM116" s="957"/>
      <c r="AN116" s="957"/>
      <c r="AO116" s="958"/>
      <c r="AP116" s="960">
        <v>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849624</v>
      </c>
      <c r="AB117" s="964"/>
      <c r="AC117" s="964"/>
      <c r="AD117" s="964"/>
      <c r="AE117" s="965"/>
      <c r="AF117" s="963">
        <v>806060</v>
      </c>
      <c r="AG117" s="964"/>
      <c r="AH117" s="964"/>
      <c r="AI117" s="964"/>
      <c r="AJ117" s="965"/>
      <c r="AK117" s="963">
        <v>799538</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287</v>
      </c>
      <c r="AG118" s="881"/>
      <c r="AH118" s="881"/>
      <c r="AI118" s="881"/>
      <c r="AJ118" s="882"/>
      <c r="AK118" s="880" t="s">
        <v>286</v>
      </c>
      <c r="AL118" s="881"/>
      <c r="AM118" s="881"/>
      <c r="AN118" s="881"/>
      <c r="AO118" s="882"/>
      <c r="AP118" s="988" t="s">
        <v>407</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435</v>
      </c>
      <c r="BP118" s="992"/>
      <c r="BQ118" s="983">
        <v>6880534</v>
      </c>
      <c r="BR118" s="984"/>
      <c r="BS118" s="984"/>
      <c r="BT118" s="984"/>
      <c r="BU118" s="984"/>
      <c r="BV118" s="984">
        <v>7034296</v>
      </c>
      <c r="BW118" s="984"/>
      <c r="BX118" s="984"/>
      <c r="BY118" s="984"/>
      <c r="BZ118" s="984"/>
      <c r="CA118" s="984">
        <v>6799265</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1830773</v>
      </c>
      <c r="BR119" s="925"/>
      <c r="BS119" s="925"/>
      <c r="BT119" s="925"/>
      <c r="BU119" s="925"/>
      <c r="BV119" s="925">
        <v>1995852</v>
      </c>
      <c r="BW119" s="925"/>
      <c r="BX119" s="925"/>
      <c r="BY119" s="925"/>
      <c r="BZ119" s="925"/>
      <c r="CA119" s="925">
        <v>2209232</v>
      </c>
      <c r="CB119" s="925"/>
      <c r="CC119" s="925"/>
      <c r="CD119" s="925"/>
      <c r="CE119" s="925"/>
      <c r="CF119" s="939">
        <v>89.8</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74863</v>
      </c>
      <c r="BR120" s="918"/>
      <c r="BS120" s="918"/>
      <c r="BT120" s="918"/>
      <c r="BU120" s="918"/>
      <c r="BV120" s="918">
        <v>56237</v>
      </c>
      <c r="BW120" s="918"/>
      <c r="BX120" s="918"/>
      <c r="BY120" s="918"/>
      <c r="BZ120" s="918"/>
      <c r="CA120" s="918">
        <v>34490</v>
      </c>
      <c r="CB120" s="918"/>
      <c r="CC120" s="918"/>
      <c r="CD120" s="918"/>
      <c r="CE120" s="918"/>
      <c r="CF120" s="912">
        <v>1.4</v>
      </c>
      <c r="CG120" s="913"/>
      <c r="CH120" s="913"/>
      <c r="CI120" s="913"/>
      <c r="CJ120" s="913"/>
      <c r="CK120" s="1011" t="s">
        <v>441</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1248917</v>
      </c>
      <c r="DH120" s="925"/>
      <c r="DI120" s="925"/>
      <c r="DJ120" s="925"/>
      <c r="DK120" s="925"/>
      <c r="DL120" s="925">
        <v>1149304</v>
      </c>
      <c r="DM120" s="925"/>
      <c r="DN120" s="925"/>
      <c r="DO120" s="925"/>
      <c r="DP120" s="925"/>
      <c r="DQ120" s="925">
        <v>1067820</v>
      </c>
      <c r="DR120" s="925"/>
      <c r="DS120" s="925"/>
      <c r="DT120" s="925"/>
      <c r="DU120" s="925"/>
      <c r="DV120" s="926">
        <v>43.4</v>
      </c>
      <c r="DW120" s="926"/>
      <c r="DX120" s="926"/>
      <c r="DY120" s="926"/>
      <c r="DZ120" s="927"/>
    </row>
    <row r="121" spans="1:130" s="197" customFormat="1" ht="26.25" customHeight="1" x14ac:dyDescent="0.15">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4766448</v>
      </c>
      <c r="BR121" s="984"/>
      <c r="BS121" s="984"/>
      <c r="BT121" s="984"/>
      <c r="BU121" s="984"/>
      <c r="BV121" s="984">
        <v>4789878</v>
      </c>
      <c r="BW121" s="984"/>
      <c r="BX121" s="984"/>
      <c r="BY121" s="984"/>
      <c r="BZ121" s="984"/>
      <c r="CA121" s="984">
        <v>5055843</v>
      </c>
      <c r="CB121" s="984"/>
      <c r="CC121" s="984"/>
      <c r="CD121" s="984"/>
      <c r="CE121" s="984"/>
      <c r="CF121" s="1022">
        <v>205.5</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840565</v>
      </c>
      <c r="DH121" s="918"/>
      <c r="DI121" s="918"/>
      <c r="DJ121" s="918"/>
      <c r="DK121" s="918"/>
      <c r="DL121" s="918">
        <v>795492</v>
      </c>
      <c r="DM121" s="918"/>
      <c r="DN121" s="918"/>
      <c r="DO121" s="918"/>
      <c r="DP121" s="918"/>
      <c r="DQ121" s="918">
        <v>771339</v>
      </c>
      <c r="DR121" s="918"/>
      <c r="DS121" s="918"/>
      <c r="DT121" s="918"/>
      <c r="DU121" s="918"/>
      <c r="DV121" s="919">
        <v>31.3</v>
      </c>
      <c r="DW121" s="919"/>
      <c r="DX121" s="919"/>
      <c r="DY121" s="919"/>
      <c r="DZ121" s="920"/>
    </row>
    <row r="122" spans="1:130" s="197" customFormat="1" ht="26.25" customHeight="1" x14ac:dyDescent="0.15">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444</v>
      </c>
      <c r="BP122" s="992"/>
      <c r="BQ122" s="1032">
        <v>6672084</v>
      </c>
      <c r="BR122" s="1033"/>
      <c r="BS122" s="1033"/>
      <c r="BT122" s="1033"/>
      <c r="BU122" s="1033"/>
      <c r="BV122" s="1033">
        <v>6841967</v>
      </c>
      <c r="BW122" s="1033"/>
      <c r="BX122" s="1033"/>
      <c r="BY122" s="1033"/>
      <c r="BZ122" s="1033"/>
      <c r="CA122" s="1033">
        <v>7299565</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x14ac:dyDescent="0.2">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8.3000000000000007</v>
      </c>
      <c r="BR123" s="1025"/>
      <c r="BS123" s="1025"/>
      <c r="BT123" s="1025"/>
      <c r="BU123" s="1025"/>
      <c r="BV123" s="1025">
        <v>7.7</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x14ac:dyDescent="0.15">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19239</v>
      </c>
      <c r="AB128" s="1088"/>
      <c r="AC128" s="1088"/>
      <c r="AD128" s="1088"/>
      <c r="AE128" s="1089"/>
      <c r="AF128" s="1090">
        <v>20132</v>
      </c>
      <c r="AG128" s="1088"/>
      <c r="AH128" s="1088"/>
      <c r="AI128" s="1088"/>
      <c r="AJ128" s="1089"/>
      <c r="AK128" s="1090">
        <v>20742</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2997474</v>
      </c>
      <c r="AB129" s="957"/>
      <c r="AC129" s="957"/>
      <c r="AD129" s="957"/>
      <c r="AE129" s="958"/>
      <c r="AF129" s="959">
        <v>2982102</v>
      </c>
      <c r="AG129" s="957"/>
      <c r="AH129" s="957"/>
      <c r="AI129" s="957"/>
      <c r="AJ129" s="958"/>
      <c r="AK129" s="959">
        <v>2948285</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12.2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499194</v>
      </c>
      <c r="AB130" s="957"/>
      <c r="AC130" s="957"/>
      <c r="AD130" s="957"/>
      <c r="AE130" s="958"/>
      <c r="AF130" s="959">
        <v>497329</v>
      </c>
      <c r="AG130" s="957"/>
      <c r="AH130" s="957"/>
      <c r="AI130" s="957"/>
      <c r="AJ130" s="958"/>
      <c r="AK130" s="959">
        <v>487525</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2498280</v>
      </c>
      <c r="AB131" s="996"/>
      <c r="AC131" s="996"/>
      <c r="AD131" s="996"/>
      <c r="AE131" s="997"/>
      <c r="AF131" s="998">
        <v>2484773</v>
      </c>
      <c r="AG131" s="996"/>
      <c r="AH131" s="996"/>
      <c r="AI131" s="996"/>
      <c r="AJ131" s="997"/>
      <c r="AK131" s="998">
        <v>2460760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13.25676065</v>
      </c>
      <c r="AB132" s="1102"/>
      <c r="AC132" s="1102"/>
      <c r="AD132" s="1102"/>
      <c r="AE132" s="1103"/>
      <c r="AF132" s="1104">
        <v>11.614702830000001</v>
      </c>
      <c r="AG132" s="1102"/>
      <c r="AH132" s="1102"/>
      <c r="AI132" s="1102"/>
      <c r="AJ132" s="1103"/>
      <c r="AK132" s="1104">
        <v>11.83662771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15.2</v>
      </c>
      <c r="AB133" s="1109"/>
      <c r="AC133" s="1109"/>
      <c r="AD133" s="1109"/>
      <c r="AE133" s="1110"/>
      <c r="AF133" s="1108">
        <v>13.1</v>
      </c>
      <c r="AG133" s="1109"/>
      <c r="AH133" s="1109"/>
      <c r="AI133" s="1109"/>
      <c r="AJ133" s="1110"/>
      <c r="AK133" s="1108">
        <v>12.2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5:P75"/>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B72:P72"/>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69:P69"/>
    <mergeCell ref="B71:P71"/>
    <mergeCell ref="B70:P70"/>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5" t="s">
        <v>471</v>
      </c>
      <c r="L7" s="254"/>
      <c r="M7" s="255" t="s">
        <v>472</v>
      </c>
      <c r="N7" s="256"/>
    </row>
    <row r="8" spans="1:16" x14ac:dyDescent="0.15">
      <c r="A8" s="248"/>
      <c r="B8" s="244"/>
      <c r="C8" s="244"/>
      <c r="D8" s="244"/>
      <c r="E8" s="244"/>
      <c r="F8" s="244"/>
      <c r="G8" s="257"/>
      <c r="H8" s="258"/>
      <c r="I8" s="258"/>
      <c r="J8" s="259"/>
      <c r="K8" s="1116"/>
      <c r="L8" s="260" t="s">
        <v>473</v>
      </c>
      <c r="M8" s="261" t="s">
        <v>474</v>
      </c>
      <c r="N8" s="262" t="s">
        <v>475</v>
      </c>
    </row>
    <row r="9" spans="1:16" x14ac:dyDescent="0.15">
      <c r="A9" s="248"/>
      <c r="B9" s="244"/>
      <c r="C9" s="244"/>
      <c r="D9" s="244"/>
      <c r="E9" s="244"/>
      <c r="F9" s="244"/>
      <c r="G9" s="1117" t="s">
        <v>476</v>
      </c>
      <c r="H9" s="1118"/>
      <c r="I9" s="1118"/>
      <c r="J9" s="1119"/>
      <c r="K9" s="263">
        <v>855720</v>
      </c>
      <c r="L9" s="264">
        <v>121897</v>
      </c>
      <c r="M9" s="265">
        <v>107860</v>
      </c>
      <c r="N9" s="266">
        <v>13</v>
      </c>
    </row>
    <row r="10" spans="1:16" x14ac:dyDescent="0.15">
      <c r="A10" s="248"/>
      <c r="B10" s="244"/>
      <c r="C10" s="244"/>
      <c r="D10" s="244"/>
      <c r="E10" s="244"/>
      <c r="F10" s="244"/>
      <c r="G10" s="1117" t="s">
        <v>477</v>
      </c>
      <c r="H10" s="1118"/>
      <c r="I10" s="1118"/>
      <c r="J10" s="1119"/>
      <c r="K10" s="267">
        <v>74934</v>
      </c>
      <c r="L10" s="268">
        <v>10674</v>
      </c>
      <c r="M10" s="269">
        <v>10528</v>
      </c>
      <c r="N10" s="270">
        <v>1.4</v>
      </c>
    </row>
    <row r="11" spans="1:16" ht="13.5" customHeight="1" x14ac:dyDescent="0.15">
      <c r="A11" s="248"/>
      <c r="B11" s="244"/>
      <c r="C11" s="244"/>
      <c r="D11" s="244"/>
      <c r="E11" s="244"/>
      <c r="F11" s="244"/>
      <c r="G11" s="1117" t="s">
        <v>478</v>
      </c>
      <c r="H11" s="1118"/>
      <c r="I11" s="1118"/>
      <c r="J11" s="1119"/>
      <c r="K11" s="267">
        <v>77897</v>
      </c>
      <c r="L11" s="268">
        <v>11096</v>
      </c>
      <c r="M11" s="269">
        <v>15409</v>
      </c>
      <c r="N11" s="270">
        <v>-28</v>
      </c>
    </row>
    <row r="12" spans="1:16" ht="13.5" customHeight="1" x14ac:dyDescent="0.15">
      <c r="A12" s="248"/>
      <c r="B12" s="244"/>
      <c r="C12" s="244"/>
      <c r="D12" s="244"/>
      <c r="E12" s="244"/>
      <c r="F12" s="244"/>
      <c r="G12" s="1117" t="s">
        <v>479</v>
      </c>
      <c r="H12" s="1118"/>
      <c r="I12" s="1118"/>
      <c r="J12" s="1119"/>
      <c r="K12" s="267" t="s">
        <v>480</v>
      </c>
      <c r="L12" s="268" t="s">
        <v>480</v>
      </c>
      <c r="M12" s="269">
        <v>1372</v>
      </c>
      <c r="N12" s="270" t="s">
        <v>480</v>
      </c>
    </row>
    <row r="13" spans="1:16" ht="13.5" customHeight="1" x14ac:dyDescent="0.15">
      <c r="A13" s="248"/>
      <c r="B13" s="244"/>
      <c r="C13" s="244"/>
      <c r="D13" s="244"/>
      <c r="E13" s="244"/>
      <c r="F13" s="244"/>
      <c r="G13" s="1117" t="s">
        <v>481</v>
      </c>
      <c r="H13" s="1118"/>
      <c r="I13" s="1118"/>
      <c r="J13" s="1119"/>
      <c r="K13" s="267" t="s">
        <v>480</v>
      </c>
      <c r="L13" s="268" t="s">
        <v>480</v>
      </c>
      <c r="M13" s="269" t="s">
        <v>480</v>
      </c>
      <c r="N13" s="270" t="s">
        <v>480</v>
      </c>
    </row>
    <row r="14" spans="1:16" ht="13.5" customHeight="1" x14ac:dyDescent="0.15">
      <c r="A14" s="248"/>
      <c r="B14" s="244"/>
      <c r="C14" s="244"/>
      <c r="D14" s="244"/>
      <c r="E14" s="244"/>
      <c r="F14" s="244"/>
      <c r="G14" s="1117" t="s">
        <v>482</v>
      </c>
      <c r="H14" s="1118"/>
      <c r="I14" s="1118"/>
      <c r="J14" s="1119"/>
      <c r="K14" s="267">
        <v>28272</v>
      </c>
      <c r="L14" s="268">
        <v>4027</v>
      </c>
      <c r="M14" s="269">
        <v>4790</v>
      </c>
      <c r="N14" s="270">
        <v>-15.9</v>
      </c>
    </row>
    <row r="15" spans="1:16" ht="13.5" customHeight="1" x14ac:dyDescent="0.15">
      <c r="A15" s="248"/>
      <c r="B15" s="244"/>
      <c r="C15" s="244"/>
      <c r="D15" s="244"/>
      <c r="E15" s="244"/>
      <c r="F15" s="244"/>
      <c r="G15" s="1117" t="s">
        <v>483</v>
      </c>
      <c r="H15" s="1118"/>
      <c r="I15" s="1118"/>
      <c r="J15" s="1119"/>
      <c r="K15" s="267" t="s">
        <v>480</v>
      </c>
      <c r="L15" s="268" t="s">
        <v>480</v>
      </c>
      <c r="M15" s="269">
        <v>2476</v>
      </c>
      <c r="N15" s="270" t="s">
        <v>480</v>
      </c>
    </row>
    <row r="16" spans="1:16" x14ac:dyDescent="0.15">
      <c r="A16" s="248"/>
      <c r="B16" s="244"/>
      <c r="C16" s="244"/>
      <c r="D16" s="244"/>
      <c r="E16" s="244"/>
      <c r="F16" s="244"/>
      <c r="G16" s="1120" t="s">
        <v>484</v>
      </c>
      <c r="H16" s="1121"/>
      <c r="I16" s="1121"/>
      <c r="J16" s="1122"/>
      <c r="K16" s="268">
        <v>-83195</v>
      </c>
      <c r="L16" s="268">
        <v>-11851</v>
      </c>
      <c r="M16" s="269">
        <v>-12174</v>
      </c>
      <c r="N16" s="270">
        <v>-2.7</v>
      </c>
    </row>
    <row r="17" spans="1:16" x14ac:dyDescent="0.15">
      <c r="A17" s="248"/>
      <c r="B17" s="244"/>
      <c r="C17" s="244"/>
      <c r="D17" s="244"/>
      <c r="E17" s="244"/>
      <c r="F17" s="244"/>
      <c r="G17" s="1120" t="s">
        <v>171</v>
      </c>
      <c r="H17" s="1121"/>
      <c r="I17" s="1121"/>
      <c r="J17" s="1122"/>
      <c r="K17" s="268">
        <v>953628</v>
      </c>
      <c r="L17" s="268">
        <v>135844</v>
      </c>
      <c r="M17" s="269">
        <v>130260</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2" t="s">
        <v>489</v>
      </c>
      <c r="H21" s="1113"/>
      <c r="I21" s="1113"/>
      <c r="J21" s="1114"/>
      <c r="K21" s="280">
        <v>12.68</v>
      </c>
      <c r="L21" s="281">
        <v>12.26</v>
      </c>
      <c r="M21" s="282">
        <v>0.42</v>
      </c>
      <c r="N21" s="249"/>
      <c r="O21" s="283"/>
      <c r="P21" s="279"/>
    </row>
    <row r="22" spans="1:16" s="284" customFormat="1" x14ac:dyDescent="0.15">
      <c r="A22" s="279"/>
      <c r="B22" s="249"/>
      <c r="C22" s="249"/>
      <c r="D22" s="249"/>
      <c r="E22" s="249"/>
      <c r="F22" s="249"/>
      <c r="G22" s="1112" t="s">
        <v>490</v>
      </c>
      <c r="H22" s="1113"/>
      <c r="I22" s="1113"/>
      <c r="J22" s="1114"/>
      <c r="K22" s="285">
        <v>94.4</v>
      </c>
      <c r="L22" s="286">
        <v>94.9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5" t="s">
        <v>471</v>
      </c>
      <c r="L30" s="254"/>
      <c r="M30" s="255" t="s">
        <v>472</v>
      </c>
      <c r="N30" s="256"/>
    </row>
    <row r="31" spans="1:16" x14ac:dyDescent="0.15">
      <c r="A31" s="248"/>
      <c r="B31" s="244"/>
      <c r="C31" s="244"/>
      <c r="D31" s="244"/>
      <c r="E31" s="244"/>
      <c r="F31" s="244"/>
      <c r="G31" s="257"/>
      <c r="H31" s="258"/>
      <c r="I31" s="258"/>
      <c r="J31" s="259"/>
      <c r="K31" s="1116"/>
      <c r="L31" s="260" t="s">
        <v>473</v>
      </c>
      <c r="M31" s="261" t="s">
        <v>474</v>
      </c>
      <c r="N31" s="262" t="s">
        <v>475</v>
      </c>
    </row>
    <row r="32" spans="1:16" ht="27" customHeight="1" x14ac:dyDescent="0.15">
      <c r="A32" s="248"/>
      <c r="B32" s="244"/>
      <c r="C32" s="244"/>
      <c r="D32" s="244"/>
      <c r="E32" s="244"/>
      <c r="F32" s="244"/>
      <c r="G32" s="1128" t="s">
        <v>494</v>
      </c>
      <c r="H32" s="1129"/>
      <c r="I32" s="1129"/>
      <c r="J32" s="1130"/>
      <c r="K32" s="294">
        <v>580669</v>
      </c>
      <c r="L32" s="294">
        <v>82716</v>
      </c>
      <c r="M32" s="295">
        <v>71410</v>
      </c>
      <c r="N32" s="296">
        <v>15.8</v>
      </c>
    </row>
    <row r="33" spans="1:16" ht="13.5" customHeight="1" x14ac:dyDescent="0.15">
      <c r="A33" s="248"/>
      <c r="B33" s="244"/>
      <c r="C33" s="244"/>
      <c r="D33" s="244"/>
      <c r="E33" s="244"/>
      <c r="F33" s="244"/>
      <c r="G33" s="1128" t="s">
        <v>495</v>
      </c>
      <c r="H33" s="1129"/>
      <c r="I33" s="1129"/>
      <c r="J33" s="1130"/>
      <c r="K33" s="294" t="s">
        <v>480</v>
      </c>
      <c r="L33" s="294" t="s">
        <v>480</v>
      </c>
      <c r="M33" s="295" t="s">
        <v>480</v>
      </c>
      <c r="N33" s="296" t="s">
        <v>480</v>
      </c>
    </row>
    <row r="34" spans="1:16" ht="27" customHeight="1" x14ac:dyDescent="0.15">
      <c r="A34" s="248"/>
      <c r="B34" s="244"/>
      <c r="C34" s="244"/>
      <c r="D34" s="244"/>
      <c r="E34" s="244"/>
      <c r="F34" s="244"/>
      <c r="G34" s="1128" t="s">
        <v>496</v>
      </c>
      <c r="H34" s="1129"/>
      <c r="I34" s="1129"/>
      <c r="J34" s="1130"/>
      <c r="K34" s="294" t="s">
        <v>480</v>
      </c>
      <c r="L34" s="294" t="s">
        <v>480</v>
      </c>
      <c r="M34" s="295" t="s">
        <v>480</v>
      </c>
      <c r="N34" s="296" t="s">
        <v>480</v>
      </c>
    </row>
    <row r="35" spans="1:16" ht="27" customHeight="1" x14ac:dyDescent="0.15">
      <c r="A35" s="248"/>
      <c r="B35" s="244"/>
      <c r="C35" s="244"/>
      <c r="D35" s="244"/>
      <c r="E35" s="244"/>
      <c r="F35" s="244"/>
      <c r="G35" s="1128" t="s">
        <v>497</v>
      </c>
      <c r="H35" s="1129"/>
      <c r="I35" s="1129"/>
      <c r="J35" s="1130"/>
      <c r="K35" s="294">
        <v>205808</v>
      </c>
      <c r="L35" s="294">
        <v>29317</v>
      </c>
      <c r="M35" s="295">
        <v>19838</v>
      </c>
      <c r="N35" s="296">
        <v>47.8</v>
      </c>
    </row>
    <row r="36" spans="1:16" ht="27" customHeight="1" x14ac:dyDescent="0.15">
      <c r="A36" s="248"/>
      <c r="B36" s="244"/>
      <c r="C36" s="244"/>
      <c r="D36" s="244"/>
      <c r="E36" s="244"/>
      <c r="F36" s="244"/>
      <c r="G36" s="1128" t="s">
        <v>498</v>
      </c>
      <c r="H36" s="1129"/>
      <c r="I36" s="1129"/>
      <c r="J36" s="1130"/>
      <c r="K36" s="294">
        <v>13028</v>
      </c>
      <c r="L36" s="294">
        <v>1856</v>
      </c>
      <c r="M36" s="295">
        <v>4809</v>
      </c>
      <c r="N36" s="296">
        <v>-61.4</v>
      </c>
    </row>
    <row r="37" spans="1:16" ht="13.5" customHeight="1" x14ac:dyDescent="0.15">
      <c r="A37" s="248"/>
      <c r="B37" s="244"/>
      <c r="C37" s="244"/>
      <c r="D37" s="244"/>
      <c r="E37" s="244"/>
      <c r="F37" s="244"/>
      <c r="G37" s="1128" t="s">
        <v>499</v>
      </c>
      <c r="H37" s="1129"/>
      <c r="I37" s="1129"/>
      <c r="J37" s="1130"/>
      <c r="K37" s="294" t="s">
        <v>480</v>
      </c>
      <c r="L37" s="294" t="s">
        <v>480</v>
      </c>
      <c r="M37" s="295">
        <v>1747</v>
      </c>
      <c r="N37" s="296" t="s">
        <v>480</v>
      </c>
    </row>
    <row r="38" spans="1:16" ht="27" customHeight="1" x14ac:dyDescent="0.15">
      <c r="A38" s="248"/>
      <c r="B38" s="244"/>
      <c r="C38" s="244"/>
      <c r="D38" s="244"/>
      <c r="E38" s="244"/>
      <c r="F38" s="244"/>
      <c r="G38" s="1131" t="s">
        <v>500</v>
      </c>
      <c r="H38" s="1132"/>
      <c r="I38" s="1132"/>
      <c r="J38" s="1133"/>
      <c r="K38" s="297">
        <v>33</v>
      </c>
      <c r="L38" s="297">
        <v>5</v>
      </c>
      <c r="M38" s="298">
        <v>16</v>
      </c>
      <c r="N38" s="299">
        <v>-68.8</v>
      </c>
      <c r="O38" s="293"/>
    </row>
    <row r="39" spans="1:16" x14ac:dyDescent="0.15">
      <c r="A39" s="248"/>
      <c r="B39" s="244"/>
      <c r="C39" s="244"/>
      <c r="D39" s="244"/>
      <c r="E39" s="244"/>
      <c r="F39" s="244"/>
      <c r="G39" s="1131" t="s">
        <v>501</v>
      </c>
      <c r="H39" s="1132"/>
      <c r="I39" s="1132"/>
      <c r="J39" s="1133"/>
      <c r="K39" s="300">
        <v>-20742</v>
      </c>
      <c r="L39" s="300">
        <v>-2955</v>
      </c>
      <c r="M39" s="301">
        <v>-2838</v>
      </c>
      <c r="N39" s="302">
        <v>4.0999999999999996</v>
      </c>
      <c r="O39" s="293"/>
    </row>
    <row r="40" spans="1:16" ht="27" customHeight="1" x14ac:dyDescent="0.15">
      <c r="A40" s="248"/>
      <c r="B40" s="244"/>
      <c r="C40" s="244"/>
      <c r="D40" s="244"/>
      <c r="E40" s="244"/>
      <c r="F40" s="244"/>
      <c r="G40" s="1128" t="s">
        <v>502</v>
      </c>
      <c r="H40" s="1129"/>
      <c r="I40" s="1129"/>
      <c r="J40" s="1130"/>
      <c r="K40" s="300">
        <v>-487525</v>
      </c>
      <c r="L40" s="300">
        <v>-69448</v>
      </c>
      <c r="M40" s="301">
        <v>-63648</v>
      </c>
      <c r="N40" s="302">
        <v>9.1</v>
      </c>
      <c r="O40" s="293"/>
    </row>
    <row r="41" spans="1:16" x14ac:dyDescent="0.15">
      <c r="A41" s="248"/>
      <c r="B41" s="244"/>
      <c r="C41" s="244"/>
      <c r="D41" s="244"/>
      <c r="E41" s="244"/>
      <c r="F41" s="244"/>
      <c r="G41" s="1134" t="s">
        <v>281</v>
      </c>
      <c r="H41" s="1135"/>
      <c r="I41" s="1135"/>
      <c r="J41" s="1136"/>
      <c r="K41" s="294">
        <v>291271</v>
      </c>
      <c r="L41" s="300">
        <v>41492</v>
      </c>
      <c r="M41" s="301">
        <v>31334</v>
      </c>
      <c r="N41" s="302">
        <v>32.4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3" t="s">
        <v>471</v>
      </c>
      <c r="J49" s="1125" t="s">
        <v>506</v>
      </c>
      <c r="K49" s="1126"/>
      <c r="L49" s="1126"/>
      <c r="M49" s="1126"/>
      <c r="N49" s="1127"/>
    </row>
    <row r="50" spans="1:14" x14ac:dyDescent="0.15">
      <c r="A50" s="248"/>
      <c r="B50" s="244"/>
      <c r="C50" s="244"/>
      <c r="D50" s="244"/>
      <c r="E50" s="244"/>
      <c r="F50" s="244"/>
      <c r="G50" s="312"/>
      <c r="H50" s="313"/>
      <c r="I50" s="1124"/>
      <c r="J50" s="314" t="s">
        <v>507</v>
      </c>
      <c r="K50" s="315" t="s">
        <v>508</v>
      </c>
      <c r="L50" s="316" t="s">
        <v>509</v>
      </c>
      <c r="M50" s="317" t="s">
        <v>510</v>
      </c>
      <c r="N50" s="318" t="s">
        <v>511</v>
      </c>
    </row>
    <row r="51" spans="1:14" x14ac:dyDescent="0.15">
      <c r="A51" s="248"/>
      <c r="B51" s="244"/>
      <c r="C51" s="244"/>
      <c r="D51" s="244"/>
      <c r="E51" s="244"/>
      <c r="F51" s="244"/>
      <c r="G51" s="310" t="s">
        <v>512</v>
      </c>
      <c r="H51" s="311"/>
      <c r="I51" s="319">
        <v>436762</v>
      </c>
      <c r="J51" s="320">
        <v>59716</v>
      </c>
      <c r="K51" s="321">
        <v>94.4</v>
      </c>
      <c r="L51" s="322">
        <v>109234</v>
      </c>
      <c r="M51" s="323">
        <v>32.799999999999997</v>
      </c>
      <c r="N51" s="324">
        <v>61.6</v>
      </c>
    </row>
    <row r="52" spans="1:14" x14ac:dyDescent="0.15">
      <c r="A52" s="248"/>
      <c r="B52" s="244"/>
      <c r="C52" s="244"/>
      <c r="D52" s="244"/>
      <c r="E52" s="244"/>
      <c r="F52" s="244"/>
      <c r="G52" s="325"/>
      <c r="H52" s="326" t="s">
        <v>513</v>
      </c>
      <c r="I52" s="327">
        <v>284265</v>
      </c>
      <c r="J52" s="328">
        <v>38866</v>
      </c>
      <c r="K52" s="329">
        <v>138.80000000000001</v>
      </c>
      <c r="L52" s="330">
        <v>63976</v>
      </c>
      <c r="M52" s="331">
        <v>45.4</v>
      </c>
      <c r="N52" s="332">
        <v>93.4</v>
      </c>
    </row>
    <row r="53" spans="1:14" x14ac:dyDescent="0.15">
      <c r="A53" s="248"/>
      <c r="B53" s="244"/>
      <c r="C53" s="244"/>
      <c r="D53" s="244"/>
      <c r="E53" s="244"/>
      <c r="F53" s="244"/>
      <c r="G53" s="310" t="s">
        <v>514</v>
      </c>
      <c r="H53" s="311"/>
      <c r="I53" s="319">
        <v>971051</v>
      </c>
      <c r="J53" s="320">
        <v>134197</v>
      </c>
      <c r="K53" s="321">
        <v>124.7</v>
      </c>
      <c r="L53" s="322">
        <v>121932</v>
      </c>
      <c r="M53" s="323">
        <v>11.6</v>
      </c>
      <c r="N53" s="324">
        <v>113.1</v>
      </c>
    </row>
    <row r="54" spans="1:14" x14ac:dyDescent="0.15">
      <c r="A54" s="248"/>
      <c r="B54" s="244"/>
      <c r="C54" s="244"/>
      <c r="D54" s="244"/>
      <c r="E54" s="244"/>
      <c r="F54" s="244"/>
      <c r="G54" s="325"/>
      <c r="H54" s="326" t="s">
        <v>513</v>
      </c>
      <c r="I54" s="327">
        <v>481219</v>
      </c>
      <c r="J54" s="328">
        <v>66503</v>
      </c>
      <c r="K54" s="329">
        <v>71.099999999999994</v>
      </c>
      <c r="L54" s="330">
        <v>68430</v>
      </c>
      <c r="M54" s="331">
        <v>7</v>
      </c>
      <c r="N54" s="332">
        <v>64.099999999999994</v>
      </c>
    </row>
    <row r="55" spans="1:14" x14ac:dyDescent="0.15">
      <c r="A55" s="248"/>
      <c r="B55" s="244"/>
      <c r="C55" s="244"/>
      <c r="D55" s="244"/>
      <c r="E55" s="244"/>
      <c r="F55" s="244"/>
      <c r="G55" s="310" t="s">
        <v>515</v>
      </c>
      <c r="H55" s="311"/>
      <c r="I55" s="319">
        <v>230396</v>
      </c>
      <c r="J55" s="320">
        <v>32241</v>
      </c>
      <c r="K55" s="321">
        <v>-76</v>
      </c>
      <c r="L55" s="322">
        <v>92021</v>
      </c>
      <c r="M55" s="323">
        <v>-24.5</v>
      </c>
      <c r="N55" s="324">
        <v>-51.5</v>
      </c>
    </row>
    <row r="56" spans="1:14" x14ac:dyDescent="0.15">
      <c r="A56" s="248"/>
      <c r="B56" s="244"/>
      <c r="C56" s="244"/>
      <c r="D56" s="244"/>
      <c r="E56" s="244"/>
      <c r="F56" s="244"/>
      <c r="G56" s="325"/>
      <c r="H56" s="326" t="s">
        <v>513</v>
      </c>
      <c r="I56" s="327">
        <v>204481</v>
      </c>
      <c r="J56" s="328">
        <v>28615</v>
      </c>
      <c r="K56" s="329">
        <v>-57</v>
      </c>
      <c r="L56" s="330">
        <v>52579</v>
      </c>
      <c r="M56" s="331">
        <v>-23.2</v>
      </c>
      <c r="N56" s="332">
        <v>-33.799999999999997</v>
      </c>
    </row>
    <row r="57" spans="1:14" x14ac:dyDescent="0.15">
      <c r="A57" s="248"/>
      <c r="B57" s="244"/>
      <c r="C57" s="244"/>
      <c r="D57" s="244"/>
      <c r="E57" s="244"/>
      <c r="F57" s="244"/>
      <c r="G57" s="310" t="s">
        <v>516</v>
      </c>
      <c r="H57" s="311"/>
      <c r="I57" s="319">
        <v>872546</v>
      </c>
      <c r="J57" s="320">
        <v>123311</v>
      </c>
      <c r="K57" s="321">
        <v>282.5</v>
      </c>
      <c r="L57" s="322">
        <v>94828</v>
      </c>
      <c r="M57" s="323">
        <v>3.1</v>
      </c>
      <c r="N57" s="324">
        <v>279.39999999999998</v>
      </c>
    </row>
    <row r="58" spans="1:14" x14ac:dyDescent="0.15">
      <c r="A58" s="248"/>
      <c r="B58" s="244"/>
      <c r="C58" s="244"/>
      <c r="D58" s="244"/>
      <c r="E58" s="244"/>
      <c r="F58" s="244"/>
      <c r="G58" s="325"/>
      <c r="H58" s="326" t="s">
        <v>513</v>
      </c>
      <c r="I58" s="327">
        <v>801355</v>
      </c>
      <c r="J58" s="328">
        <v>113250</v>
      </c>
      <c r="K58" s="329">
        <v>295.8</v>
      </c>
      <c r="L58" s="330">
        <v>55133</v>
      </c>
      <c r="M58" s="331">
        <v>4.9000000000000004</v>
      </c>
      <c r="N58" s="332">
        <v>290.89999999999998</v>
      </c>
    </row>
    <row r="59" spans="1:14" x14ac:dyDescent="0.15">
      <c r="A59" s="248"/>
      <c r="B59" s="244"/>
      <c r="C59" s="244"/>
      <c r="D59" s="244"/>
      <c r="E59" s="244"/>
      <c r="F59" s="244"/>
      <c r="G59" s="310" t="s">
        <v>517</v>
      </c>
      <c r="H59" s="311"/>
      <c r="I59" s="319">
        <v>487673</v>
      </c>
      <c r="J59" s="320">
        <v>69469</v>
      </c>
      <c r="K59" s="321">
        <v>-43.7</v>
      </c>
      <c r="L59" s="322">
        <v>119674</v>
      </c>
      <c r="M59" s="323">
        <v>26.2</v>
      </c>
      <c r="N59" s="324">
        <v>-69.900000000000006</v>
      </c>
    </row>
    <row r="60" spans="1:14" x14ac:dyDescent="0.15">
      <c r="A60" s="248"/>
      <c r="B60" s="244"/>
      <c r="C60" s="244"/>
      <c r="D60" s="244"/>
      <c r="E60" s="244"/>
      <c r="F60" s="244"/>
      <c r="G60" s="325"/>
      <c r="H60" s="326" t="s">
        <v>513</v>
      </c>
      <c r="I60" s="333">
        <v>408872</v>
      </c>
      <c r="J60" s="328">
        <v>58244</v>
      </c>
      <c r="K60" s="329">
        <v>-48.6</v>
      </c>
      <c r="L60" s="330">
        <v>57803</v>
      </c>
      <c r="M60" s="331">
        <v>4.8</v>
      </c>
      <c r="N60" s="332">
        <v>-53.4</v>
      </c>
    </row>
    <row r="61" spans="1:14" x14ac:dyDescent="0.15">
      <c r="A61" s="248"/>
      <c r="B61" s="244"/>
      <c r="C61" s="244"/>
      <c r="D61" s="244"/>
      <c r="E61" s="244"/>
      <c r="F61" s="244"/>
      <c r="G61" s="310" t="s">
        <v>518</v>
      </c>
      <c r="H61" s="334"/>
      <c r="I61" s="335">
        <v>599686</v>
      </c>
      <c r="J61" s="336">
        <v>83787</v>
      </c>
      <c r="K61" s="337">
        <v>76.400000000000006</v>
      </c>
      <c r="L61" s="338">
        <v>107538</v>
      </c>
      <c r="M61" s="339">
        <v>9.8000000000000007</v>
      </c>
      <c r="N61" s="324">
        <v>66.599999999999994</v>
      </c>
    </row>
    <row r="62" spans="1:14" x14ac:dyDescent="0.15">
      <c r="A62" s="248"/>
      <c r="B62" s="244"/>
      <c r="C62" s="244"/>
      <c r="D62" s="244"/>
      <c r="E62" s="244"/>
      <c r="F62" s="244"/>
      <c r="G62" s="325"/>
      <c r="H62" s="326" t="s">
        <v>513</v>
      </c>
      <c r="I62" s="327">
        <v>436038</v>
      </c>
      <c r="J62" s="328">
        <v>61096</v>
      </c>
      <c r="K62" s="329">
        <v>80</v>
      </c>
      <c r="L62" s="330">
        <v>59584</v>
      </c>
      <c r="M62" s="331">
        <v>7.8</v>
      </c>
      <c r="N62" s="332">
        <v>72.2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16.38</v>
      </c>
      <c r="G47" s="12">
        <v>19.03</v>
      </c>
      <c r="H47" s="12">
        <v>24.33</v>
      </c>
      <c r="I47" s="12">
        <v>27.18</v>
      </c>
      <c r="J47" s="13">
        <v>31.04</v>
      </c>
    </row>
    <row r="48" spans="2:10" ht="57.75" customHeight="1" x14ac:dyDescent="0.15">
      <c r="B48" s="14"/>
      <c r="C48" s="1139" t="s">
        <v>4</v>
      </c>
      <c r="D48" s="1139"/>
      <c r="E48" s="1140"/>
      <c r="F48" s="15">
        <v>3.57</v>
      </c>
      <c r="G48" s="16">
        <v>2.77</v>
      </c>
      <c r="H48" s="16">
        <v>1.2</v>
      </c>
      <c r="I48" s="16">
        <v>2.0699999999999998</v>
      </c>
      <c r="J48" s="17">
        <v>7.0000000000000007E-2</v>
      </c>
    </row>
    <row r="49" spans="2:10" ht="57.75" customHeight="1" thickBot="1" x14ac:dyDescent="0.2">
      <c r="B49" s="18"/>
      <c r="C49" s="1141" t="s">
        <v>5</v>
      </c>
      <c r="D49" s="1141"/>
      <c r="E49" s="1142"/>
      <c r="F49" s="19">
        <v>2.54</v>
      </c>
      <c r="G49" s="20">
        <v>2.44</v>
      </c>
      <c r="H49" s="20">
        <v>3.69</v>
      </c>
      <c r="I49" s="20">
        <v>3.59</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525</v>
      </c>
      <c r="D34" s="1149"/>
      <c r="E34" s="1150"/>
      <c r="F34" s="32" t="s">
        <v>526</v>
      </c>
      <c r="G34" s="33" t="s">
        <v>527</v>
      </c>
      <c r="H34" s="33" t="s">
        <v>528</v>
      </c>
      <c r="I34" s="33" t="s">
        <v>529</v>
      </c>
      <c r="J34" s="34" t="s">
        <v>530</v>
      </c>
      <c r="K34" s="22"/>
      <c r="L34" s="22"/>
      <c r="M34" s="22"/>
      <c r="N34" s="22"/>
      <c r="O34" s="22"/>
      <c r="P34" s="22"/>
    </row>
    <row r="35" spans="1:16" ht="39" customHeight="1" x14ac:dyDescent="0.15">
      <c r="A35" s="22"/>
      <c r="B35" s="35"/>
      <c r="C35" s="1143" t="s">
        <v>531</v>
      </c>
      <c r="D35" s="1144"/>
      <c r="E35" s="1145"/>
      <c r="F35" s="36" t="s">
        <v>532</v>
      </c>
      <c r="G35" s="37" t="s">
        <v>533</v>
      </c>
      <c r="H35" s="37" t="s">
        <v>534</v>
      </c>
      <c r="I35" s="37" t="s">
        <v>535</v>
      </c>
      <c r="J35" s="38" t="s">
        <v>536</v>
      </c>
      <c r="K35" s="22"/>
      <c r="L35" s="22"/>
      <c r="M35" s="22"/>
      <c r="N35" s="22"/>
      <c r="O35" s="22"/>
      <c r="P35" s="22"/>
    </row>
    <row r="36" spans="1:16" ht="39" customHeight="1" x14ac:dyDescent="0.15">
      <c r="A36" s="22"/>
      <c r="B36" s="35"/>
      <c r="C36" s="1143" t="s">
        <v>537</v>
      </c>
      <c r="D36" s="1144"/>
      <c r="E36" s="1145"/>
      <c r="F36" s="36">
        <v>4.68</v>
      </c>
      <c r="G36" s="37">
        <v>5.61</v>
      </c>
      <c r="H36" s="37">
        <v>6.3</v>
      </c>
      <c r="I36" s="37">
        <v>9.25</v>
      </c>
      <c r="J36" s="38">
        <v>8.36</v>
      </c>
      <c r="K36" s="22"/>
      <c r="L36" s="22"/>
      <c r="M36" s="22"/>
      <c r="N36" s="22"/>
      <c r="O36" s="22"/>
      <c r="P36" s="22"/>
    </row>
    <row r="37" spans="1:16" ht="39" customHeight="1" x14ac:dyDescent="0.15">
      <c r="A37" s="22"/>
      <c r="B37" s="35"/>
      <c r="C37" s="1143" t="s">
        <v>538</v>
      </c>
      <c r="D37" s="1144"/>
      <c r="E37" s="1145"/>
      <c r="F37" s="36">
        <v>3.94</v>
      </c>
      <c r="G37" s="37">
        <v>3.12</v>
      </c>
      <c r="H37" s="37">
        <v>1.52</v>
      </c>
      <c r="I37" s="37">
        <v>2.34</v>
      </c>
      <c r="J37" s="38">
        <v>0.28000000000000003</v>
      </c>
      <c r="K37" s="22"/>
      <c r="L37" s="22"/>
      <c r="M37" s="22"/>
      <c r="N37" s="22"/>
      <c r="O37" s="22"/>
      <c r="P37" s="22"/>
    </row>
    <row r="38" spans="1:16" ht="39" customHeight="1" x14ac:dyDescent="0.15">
      <c r="A38" s="22"/>
      <c r="B38" s="35"/>
      <c r="C38" s="1143" t="s">
        <v>539</v>
      </c>
      <c r="D38" s="1144"/>
      <c r="E38" s="1145"/>
      <c r="F38" s="36">
        <v>1.17</v>
      </c>
      <c r="G38" s="37">
        <v>1.02</v>
      </c>
      <c r="H38" s="37">
        <v>1.68</v>
      </c>
      <c r="I38" s="37">
        <v>1.03</v>
      </c>
      <c r="J38" s="38">
        <v>0.27</v>
      </c>
      <c r="K38" s="22"/>
      <c r="L38" s="22"/>
      <c r="M38" s="22"/>
      <c r="N38" s="22"/>
      <c r="O38" s="22"/>
      <c r="P38" s="22"/>
    </row>
    <row r="39" spans="1:16" ht="39" customHeight="1" x14ac:dyDescent="0.15">
      <c r="A39" s="22"/>
      <c r="B39" s="35"/>
      <c r="C39" s="1143" t="s">
        <v>540</v>
      </c>
      <c r="D39" s="1144"/>
      <c r="E39" s="1145"/>
      <c r="F39" s="36">
        <v>1.29</v>
      </c>
      <c r="G39" s="37">
        <v>1.07</v>
      </c>
      <c r="H39" s="37">
        <v>1.2</v>
      </c>
      <c r="I39" s="37">
        <v>0.98</v>
      </c>
      <c r="J39" s="38">
        <v>0.22</v>
      </c>
      <c r="K39" s="22"/>
      <c r="L39" s="22"/>
      <c r="M39" s="22"/>
      <c r="N39" s="22"/>
      <c r="O39" s="22"/>
      <c r="P39" s="22"/>
    </row>
    <row r="40" spans="1:16" ht="39" customHeight="1" x14ac:dyDescent="0.15">
      <c r="A40" s="22"/>
      <c r="B40" s="35"/>
      <c r="C40" s="1143" t="s">
        <v>541</v>
      </c>
      <c r="D40" s="1144"/>
      <c r="E40" s="1145"/>
      <c r="F40" s="36">
        <v>0.17</v>
      </c>
      <c r="G40" s="37">
        <v>0.01</v>
      </c>
      <c r="H40" s="37">
        <v>0.01</v>
      </c>
      <c r="I40" s="37">
        <v>7.0000000000000007E-2</v>
      </c>
      <c r="J40" s="38">
        <v>0.05</v>
      </c>
      <c r="K40" s="22"/>
      <c r="L40" s="22"/>
      <c r="M40" s="22"/>
      <c r="N40" s="22"/>
      <c r="O40" s="22"/>
      <c r="P40" s="22"/>
    </row>
    <row r="41" spans="1:16" ht="39" customHeight="1" x14ac:dyDescent="0.15">
      <c r="A41" s="22"/>
      <c r="B41" s="35"/>
      <c r="C41" s="1143" t="s">
        <v>542</v>
      </c>
      <c r="D41" s="1144"/>
      <c r="E41" s="1145"/>
      <c r="F41" s="36">
        <v>0</v>
      </c>
      <c r="G41" s="37">
        <v>0.01</v>
      </c>
      <c r="H41" s="37">
        <v>0.01</v>
      </c>
      <c r="I41" s="37">
        <v>0.03</v>
      </c>
      <c r="J41" s="38">
        <v>0.03</v>
      </c>
      <c r="K41" s="22"/>
      <c r="L41" s="22"/>
      <c r="M41" s="22"/>
      <c r="N41" s="22"/>
      <c r="O41" s="22"/>
      <c r="P41" s="22"/>
    </row>
    <row r="42" spans="1:16" ht="39" customHeight="1" x14ac:dyDescent="0.15">
      <c r="A42" s="22"/>
      <c r="B42" s="39"/>
      <c r="C42" s="1143" t="s">
        <v>543</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544</v>
      </c>
      <c r="D43" s="1147"/>
      <c r="E43" s="1148"/>
      <c r="F43" s="41">
        <v>7.0000000000000007E-2</v>
      </c>
      <c r="G43" s="42">
        <v>0.06</v>
      </c>
      <c r="H43" s="42">
        <v>0.06</v>
      </c>
      <c r="I43" s="42">
        <v>0.08</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696</v>
      </c>
      <c r="L45" s="60">
        <v>635</v>
      </c>
      <c r="M45" s="60">
        <v>629</v>
      </c>
      <c r="N45" s="60">
        <v>589</v>
      </c>
      <c r="O45" s="61">
        <v>581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15</v>
      </c>
      <c r="F48" s="1153"/>
      <c r="G48" s="1153"/>
      <c r="H48" s="1153"/>
      <c r="I48" s="1153"/>
      <c r="J48" s="1154"/>
      <c r="K48" s="63">
        <v>226</v>
      </c>
      <c r="L48" s="64">
        <v>215</v>
      </c>
      <c r="M48" s="64">
        <v>210</v>
      </c>
      <c r="N48" s="64">
        <v>209</v>
      </c>
      <c r="O48" s="65">
        <v>206</v>
      </c>
      <c r="P48" s="48"/>
      <c r="Q48" s="48"/>
      <c r="R48" s="48"/>
      <c r="S48" s="48"/>
      <c r="T48" s="48"/>
      <c r="U48" s="48"/>
    </row>
    <row r="49" spans="1:21" ht="30.75" customHeight="1" x14ac:dyDescent="0.15">
      <c r="A49" s="48"/>
      <c r="B49" s="1161"/>
      <c r="C49" s="1162"/>
      <c r="D49" s="62"/>
      <c r="E49" s="1153" t="s">
        <v>16</v>
      </c>
      <c r="F49" s="1153"/>
      <c r="G49" s="1153"/>
      <c r="H49" s="1153"/>
      <c r="I49" s="1153"/>
      <c r="J49" s="1154"/>
      <c r="K49" s="63">
        <v>47</v>
      </c>
      <c r="L49" s="64">
        <v>38</v>
      </c>
      <c r="M49" s="64">
        <v>10</v>
      </c>
      <c r="N49" s="64">
        <v>8</v>
      </c>
      <c r="O49" s="65">
        <v>13</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480</v>
      </c>
      <c r="L50" s="64" t="s">
        <v>480</v>
      </c>
      <c r="M50" s="64" t="s">
        <v>480</v>
      </c>
      <c r="N50" s="64" t="s">
        <v>480</v>
      </c>
      <c r="O50" s="65" t="s">
        <v>480</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480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545</v>
      </c>
      <c r="L52" s="64">
        <v>521</v>
      </c>
      <c r="M52" s="64">
        <v>517</v>
      </c>
      <c r="N52" s="64">
        <v>517</v>
      </c>
      <c r="O52" s="65">
        <v>507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424</v>
      </c>
      <c r="L53" s="69">
        <v>367</v>
      </c>
      <c r="M53" s="69">
        <v>332</v>
      </c>
      <c r="N53" s="69">
        <v>289</v>
      </c>
      <c r="O53" s="70">
        <v>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7" t="s">
        <v>24</v>
      </c>
      <c r="C41" s="1168"/>
      <c r="D41" s="81"/>
      <c r="E41" s="1173" t="s">
        <v>25</v>
      </c>
      <c r="F41" s="1173"/>
      <c r="G41" s="1173"/>
      <c r="H41" s="1174"/>
      <c r="I41" s="82">
        <v>4347</v>
      </c>
      <c r="J41" s="83">
        <v>4158</v>
      </c>
      <c r="K41" s="83">
        <v>3946</v>
      </c>
      <c r="L41" s="83">
        <v>4151</v>
      </c>
      <c r="M41" s="84">
        <v>4081</v>
      </c>
    </row>
    <row r="42" spans="2:13" ht="27.75" customHeight="1" x14ac:dyDescent="0.15">
      <c r="B42" s="1169"/>
      <c r="C42" s="1170"/>
      <c r="D42" s="85"/>
      <c r="E42" s="1175" t="s">
        <v>26</v>
      </c>
      <c r="F42" s="1175"/>
      <c r="G42" s="1175"/>
      <c r="H42" s="1176"/>
      <c r="I42" s="86" t="s">
        <v>480</v>
      </c>
      <c r="J42" s="87" t="s">
        <v>480</v>
      </c>
      <c r="K42" s="87" t="s">
        <v>480</v>
      </c>
      <c r="L42" s="87" t="s">
        <v>480</v>
      </c>
      <c r="M42" s="88" t="s">
        <v>480</v>
      </c>
    </row>
    <row r="43" spans="2:13" ht="27.75" customHeight="1" x14ac:dyDescent="0.15">
      <c r="B43" s="1169"/>
      <c r="C43" s="1170"/>
      <c r="D43" s="85"/>
      <c r="E43" s="1175" t="s">
        <v>27</v>
      </c>
      <c r="F43" s="1175"/>
      <c r="G43" s="1175"/>
      <c r="H43" s="1176"/>
      <c r="I43" s="86">
        <v>2415</v>
      </c>
      <c r="J43" s="87">
        <v>2189</v>
      </c>
      <c r="K43" s="87">
        <v>2089</v>
      </c>
      <c r="L43" s="87">
        <v>1945</v>
      </c>
      <c r="M43" s="88">
        <v>1839</v>
      </c>
    </row>
    <row r="44" spans="2:13" ht="27.75" customHeight="1" x14ac:dyDescent="0.15">
      <c r="B44" s="1169"/>
      <c r="C44" s="1170"/>
      <c r="D44" s="85"/>
      <c r="E44" s="1175" t="s">
        <v>28</v>
      </c>
      <c r="F44" s="1175"/>
      <c r="G44" s="1175"/>
      <c r="H44" s="1176"/>
      <c r="I44" s="86">
        <v>109</v>
      </c>
      <c r="J44" s="87">
        <v>68</v>
      </c>
      <c r="K44" s="87">
        <v>61</v>
      </c>
      <c r="L44" s="87">
        <v>50</v>
      </c>
      <c r="M44" s="88">
        <v>67</v>
      </c>
    </row>
    <row r="45" spans="2:13" ht="27.75" customHeight="1" x14ac:dyDescent="0.15">
      <c r="B45" s="1169"/>
      <c r="C45" s="1170"/>
      <c r="D45" s="85"/>
      <c r="E45" s="1175" t="s">
        <v>29</v>
      </c>
      <c r="F45" s="1175"/>
      <c r="G45" s="1175"/>
      <c r="H45" s="1176"/>
      <c r="I45" s="86">
        <v>1008</v>
      </c>
      <c r="J45" s="87">
        <v>972</v>
      </c>
      <c r="K45" s="87">
        <v>784</v>
      </c>
      <c r="L45" s="87">
        <v>889</v>
      </c>
      <c r="M45" s="88">
        <v>813</v>
      </c>
    </row>
    <row r="46" spans="2:13" ht="27.75" customHeight="1" x14ac:dyDescent="0.15">
      <c r="B46" s="1169"/>
      <c r="C46" s="1170"/>
      <c r="D46" s="85"/>
      <c r="E46" s="1175" t="s">
        <v>30</v>
      </c>
      <c r="F46" s="1175"/>
      <c r="G46" s="1175"/>
      <c r="H46" s="1176"/>
      <c r="I46" s="86" t="s">
        <v>480</v>
      </c>
      <c r="J46" s="87" t="s">
        <v>480</v>
      </c>
      <c r="K46" s="87" t="s">
        <v>480</v>
      </c>
      <c r="L46" s="87" t="s">
        <v>480</v>
      </c>
      <c r="M46" s="88" t="s">
        <v>480</v>
      </c>
    </row>
    <row r="47" spans="2:13" ht="27.75" customHeight="1" x14ac:dyDescent="0.15">
      <c r="B47" s="1169"/>
      <c r="C47" s="1170"/>
      <c r="D47" s="85"/>
      <c r="E47" s="1175" t="s">
        <v>31</v>
      </c>
      <c r="F47" s="1175"/>
      <c r="G47" s="1175"/>
      <c r="H47" s="1176"/>
      <c r="I47" s="86" t="s">
        <v>480</v>
      </c>
      <c r="J47" s="87" t="s">
        <v>480</v>
      </c>
      <c r="K47" s="87" t="s">
        <v>480</v>
      </c>
      <c r="L47" s="87" t="s">
        <v>480</v>
      </c>
      <c r="M47" s="88" t="s">
        <v>480</v>
      </c>
    </row>
    <row r="48" spans="2:13" ht="27.75" customHeight="1" x14ac:dyDescent="0.15">
      <c r="B48" s="1171"/>
      <c r="C48" s="1172"/>
      <c r="D48" s="85"/>
      <c r="E48" s="1175" t="s">
        <v>32</v>
      </c>
      <c r="F48" s="1175"/>
      <c r="G48" s="1175"/>
      <c r="H48" s="1176"/>
      <c r="I48" s="86" t="s">
        <v>480</v>
      </c>
      <c r="J48" s="87" t="s">
        <v>480</v>
      </c>
      <c r="K48" s="87" t="s">
        <v>480</v>
      </c>
      <c r="L48" s="87" t="s">
        <v>480</v>
      </c>
      <c r="M48" s="88" t="s">
        <v>480</v>
      </c>
    </row>
    <row r="49" spans="2:13" ht="27.75" customHeight="1" x14ac:dyDescent="0.15">
      <c r="B49" s="1177" t="s">
        <v>33</v>
      </c>
      <c r="C49" s="1178"/>
      <c r="D49" s="89"/>
      <c r="E49" s="1175" t="s">
        <v>34</v>
      </c>
      <c r="F49" s="1175"/>
      <c r="G49" s="1175"/>
      <c r="H49" s="1176"/>
      <c r="I49" s="86">
        <v>1372</v>
      </c>
      <c r="J49" s="87">
        <v>1526</v>
      </c>
      <c r="K49" s="87">
        <v>1831</v>
      </c>
      <c r="L49" s="87">
        <v>1996</v>
      </c>
      <c r="M49" s="88">
        <v>2209</v>
      </c>
    </row>
    <row r="50" spans="2:13" ht="27.75" customHeight="1" x14ac:dyDescent="0.15">
      <c r="B50" s="1169"/>
      <c r="C50" s="1170"/>
      <c r="D50" s="85"/>
      <c r="E50" s="1175" t="s">
        <v>35</v>
      </c>
      <c r="F50" s="1175"/>
      <c r="G50" s="1175"/>
      <c r="H50" s="1176"/>
      <c r="I50" s="86">
        <v>95</v>
      </c>
      <c r="J50" s="87">
        <v>89</v>
      </c>
      <c r="K50" s="87">
        <v>75</v>
      </c>
      <c r="L50" s="87">
        <v>56</v>
      </c>
      <c r="M50" s="88">
        <v>34</v>
      </c>
    </row>
    <row r="51" spans="2:13" ht="27.75" customHeight="1" x14ac:dyDescent="0.15">
      <c r="B51" s="1171"/>
      <c r="C51" s="1172"/>
      <c r="D51" s="85"/>
      <c r="E51" s="1175" t="s">
        <v>36</v>
      </c>
      <c r="F51" s="1175"/>
      <c r="G51" s="1175"/>
      <c r="H51" s="1176"/>
      <c r="I51" s="86">
        <v>4953</v>
      </c>
      <c r="J51" s="87">
        <v>4866</v>
      </c>
      <c r="K51" s="87">
        <v>4766</v>
      </c>
      <c r="L51" s="87">
        <v>4790</v>
      </c>
      <c r="M51" s="88">
        <v>5056</v>
      </c>
    </row>
    <row r="52" spans="2:13" ht="27.75" customHeight="1" thickBot="1" x14ac:dyDescent="0.2">
      <c r="B52" s="1179" t="s">
        <v>37</v>
      </c>
      <c r="C52" s="1180"/>
      <c r="D52" s="90"/>
      <c r="E52" s="1181" t="s">
        <v>38</v>
      </c>
      <c r="F52" s="1181"/>
      <c r="G52" s="1181"/>
      <c r="H52" s="1182"/>
      <c r="I52" s="91">
        <v>1459</v>
      </c>
      <c r="J52" s="92">
        <v>907</v>
      </c>
      <c r="K52" s="92">
        <v>208</v>
      </c>
      <c r="L52" s="92">
        <v>192</v>
      </c>
      <c r="M52" s="93">
        <v>-500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59716</v>
      </c>
      <c r="E3" s="116"/>
      <c r="F3" s="117">
        <v>109234</v>
      </c>
      <c r="G3" s="118"/>
      <c r="H3" s="119"/>
    </row>
    <row r="4" spans="1:8" x14ac:dyDescent="0.15">
      <c r="A4" s="120"/>
      <c r="B4" s="121"/>
      <c r="C4" s="122"/>
      <c r="D4" s="123">
        <v>38866</v>
      </c>
      <c r="E4" s="124"/>
      <c r="F4" s="125">
        <v>63976</v>
      </c>
      <c r="G4" s="126"/>
      <c r="H4" s="127"/>
    </row>
    <row r="5" spans="1:8" x14ac:dyDescent="0.15">
      <c r="A5" s="108" t="s">
        <v>514</v>
      </c>
      <c r="B5" s="113"/>
      <c r="C5" s="114"/>
      <c r="D5" s="115">
        <v>134197</v>
      </c>
      <c r="E5" s="116"/>
      <c r="F5" s="117">
        <v>121932</v>
      </c>
      <c r="G5" s="118"/>
      <c r="H5" s="119"/>
    </row>
    <row r="6" spans="1:8" x14ac:dyDescent="0.15">
      <c r="A6" s="120"/>
      <c r="B6" s="121"/>
      <c r="C6" s="122"/>
      <c r="D6" s="123">
        <v>66503</v>
      </c>
      <c r="E6" s="124"/>
      <c r="F6" s="125">
        <v>68430</v>
      </c>
      <c r="G6" s="126"/>
      <c r="H6" s="127"/>
    </row>
    <row r="7" spans="1:8" x14ac:dyDescent="0.15">
      <c r="A7" s="108" t="s">
        <v>515</v>
      </c>
      <c r="B7" s="113"/>
      <c r="C7" s="114"/>
      <c r="D7" s="115">
        <v>32241</v>
      </c>
      <c r="E7" s="116"/>
      <c r="F7" s="117">
        <v>92021</v>
      </c>
      <c r="G7" s="118"/>
      <c r="H7" s="119"/>
    </row>
    <row r="8" spans="1:8" x14ac:dyDescent="0.15">
      <c r="A8" s="120"/>
      <c r="B8" s="121"/>
      <c r="C8" s="122"/>
      <c r="D8" s="123">
        <v>28615</v>
      </c>
      <c r="E8" s="124"/>
      <c r="F8" s="125">
        <v>52579</v>
      </c>
      <c r="G8" s="126"/>
      <c r="H8" s="127"/>
    </row>
    <row r="9" spans="1:8" x14ac:dyDescent="0.15">
      <c r="A9" s="108" t="s">
        <v>516</v>
      </c>
      <c r="B9" s="113"/>
      <c r="C9" s="114"/>
      <c r="D9" s="115">
        <v>123311</v>
      </c>
      <c r="E9" s="116"/>
      <c r="F9" s="117">
        <v>94828</v>
      </c>
      <c r="G9" s="118"/>
      <c r="H9" s="119"/>
    </row>
    <row r="10" spans="1:8" x14ac:dyDescent="0.15">
      <c r="A10" s="120"/>
      <c r="B10" s="121"/>
      <c r="C10" s="122"/>
      <c r="D10" s="123">
        <v>113250</v>
      </c>
      <c r="E10" s="124"/>
      <c r="F10" s="125">
        <v>55133</v>
      </c>
      <c r="G10" s="126"/>
      <c r="H10" s="127"/>
    </row>
    <row r="11" spans="1:8" x14ac:dyDescent="0.15">
      <c r="A11" s="108" t="s">
        <v>517</v>
      </c>
      <c r="B11" s="113"/>
      <c r="C11" s="114"/>
      <c r="D11" s="115">
        <v>69469</v>
      </c>
      <c r="E11" s="116"/>
      <c r="F11" s="117">
        <v>119674</v>
      </c>
      <c r="G11" s="118"/>
      <c r="H11" s="119"/>
    </row>
    <row r="12" spans="1:8" x14ac:dyDescent="0.15">
      <c r="A12" s="120"/>
      <c r="B12" s="121"/>
      <c r="C12" s="128"/>
      <c r="D12" s="123">
        <v>58244</v>
      </c>
      <c r="E12" s="124"/>
      <c r="F12" s="125">
        <v>57803</v>
      </c>
      <c r="G12" s="126"/>
      <c r="H12" s="127"/>
    </row>
    <row r="13" spans="1:8" x14ac:dyDescent="0.15">
      <c r="A13" s="108"/>
      <c r="B13" s="113"/>
      <c r="C13" s="129"/>
      <c r="D13" s="130">
        <v>83787</v>
      </c>
      <c r="E13" s="131"/>
      <c r="F13" s="132">
        <v>107538</v>
      </c>
      <c r="G13" s="133"/>
      <c r="H13" s="119"/>
    </row>
    <row r="14" spans="1:8" x14ac:dyDescent="0.15">
      <c r="A14" s="120"/>
      <c r="B14" s="121"/>
      <c r="C14" s="122"/>
      <c r="D14" s="123">
        <v>61096</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3.57</v>
      </c>
      <c r="C19" s="134">
        <f>ROUND(VALUE(SUBSTITUTE(実質収支比率等に係る経年分析!G$48,"▲","-")),2)</f>
        <v>2.77</v>
      </c>
      <c r="D19" s="134">
        <f>ROUND(VALUE(SUBSTITUTE(実質収支比率等に係る経年分析!H$48,"▲","-")),2)</f>
        <v>1.2</v>
      </c>
      <c r="E19" s="134">
        <f>ROUND(VALUE(SUBSTITUTE(実質収支比率等に係る経年分析!I$48,"▲","-")),2)</f>
        <v>2.0699999999999998</v>
      </c>
      <c r="F19" s="134">
        <f>ROUND(VALUE(SUBSTITUTE(実質収支比率等に係る経年分析!J$48,"▲","-")),2)</f>
        <v>7.0000000000000007E-2</v>
      </c>
    </row>
    <row r="20" spans="1:11" x14ac:dyDescent="0.15">
      <c r="A20" s="134" t="s">
        <v>43</v>
      </c>
      <c r="B20" s="134">
        <f>ROUND(VALUE(SUBSTITUTE(実質収支比率等に係る経年分析!F$47,"▲","-")),2)</f>
        <v>16.38</v>
      </c>
      <c r="C20" s="134">
        <f>ROUND(VALUE(SUBSTITUTE(実質収支比率等に係る経年分析!G$47,"▲","-")),2)</f>
        <v>19.03</v>
      </c>
      <c r="D20" s="134">
        <f>ROUND(VALUE(SUBSTITUTE(実質収支比率等に係る経年分析!H$47,"▲","-")),2)</f>
        <v>24.33</v>
      </c>
      <c r="E20" s="134">
        <f>ROUND(VALUE(SUBSTITUTE(実質収支比率等に係る経年分析!I$47,"▲","-")),2)</f>
        <v>27.18</v>
      </c>
      <c r="F20" s="134">
        <f>ROUND(VALUE(SUBSTITUTE(実質収支比率等に係る経年分析!J$47,"▲","-")),2)</f>
        <v>31.04</v>
      </c>
    </row>
    <row r="21" spans="1:11" x14ac:dyDescent="0.15">
      <c r="A21" s="134" t="s">
        <v>44</v>
      </c>
      <c r="B21" s="134">
        <f>IF(ISNUMBER(VALUE(SUBSTITUTE(実質収支比率等に係る経年分析!F$49,"▲","-"))),ROUND(VALUE(SUBSTITUTE(実質収支比率等に係る経年分析!F$49,"▲","-")),2),NA())</f>
        <v>2.54</v>
      </c>
      <c r="C21" s="134">
        <f>IF(ISNUMBER(VALUE(SUBSTITUTE(実質収支比率等に係る経年分析!G$49,"▲","-"))),ROUND(VALUE(SUBSTITUTE(実質収支比率等に係る経年分析!G$49,"▲","-")),2),NA())</f>
        <v>2.44</v>
      </c>
      <c r="D21" s="134">
        <f>IF(ISNUMBER(VALUE(SUBSTITUTE(実質収支比率等に係る経年分析!H$49,"▲","-"))),ROUND(VALUE(SUBSTITUTE(実質収支比率等に係る経年分析!H$49,"▲","-")),2),NA())</f>
        <v>3.69</v>
      </c>
      <c r="E21" s="134">
        <f>IF(ISNUMBER(VALUE(SUBSTITUTE(実質収支比率等に係る経年分析!I$49,"▲","-"))),ROUND(VALUE(SUBSTITUTE(実質収支比率等に係る経年分析!I$49,"▲","-")),2),NA())</f>
        <v>3.59</v>
      </c>
      <c r="F21" s="134">
        <f>IF(ISNUMBER(VALUE(SUBSTITUTE(実質収支比率等に係る経年分析!J$49,"▲","-"))),ROUND(VALUE(SUBSTITUTE(実質収支比率等に係る経年分析!J$49,"▲","-")),2),NA())</f>
        <v>1.52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温泉配湯事業会計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15">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8.36</v>
      </c>
    </row>
    <row r="35" spans="1:16" x14ac:dyDescent="0.15">
      <c r="A35" s="135" t="str">
        <f>IF(連結実質赤字比率に係る赤字・黒字の構成分析!C$35="",NA(),連結実質赤字比率に係る赤字・黒字の構成分析!C$35)</f>
        <v>分譲宅地造成事業会計</v>
      </c>
      <c r="B35" s="135">
        <f>IF(ROUND(VALUE(SUBSTITUTE(連結実質赤字比率に係る赤字・黒字の構成分析!F$35,"▲", "-")), 2) &lt; 0, ABS(ROUND(VALUE(SUBSTITUTE(連結実質赤字比率に係る赤字・黒字の構成分析!F$35,"▲", "-")), 2)), NA())</f>
        <v>0.37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0.34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0.32</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国民宿舎事業会計</v>
      </c>
      <c r="B36" s="135">
        <f>IF(ROUND(VALUE(SUBSTITUTE(連結実質赤字比率に係る赤字・黒字の構成分析!F$34,"▲", "-")), 2) &lt; 0, ABS(ROUND(VALUE(SUBSTITUTE(連結実質赤字比率に係る赤字・黒字の構成分析!F$34,"▲", "-")), 2)), NA())</f>
        <v>0.84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1.1299999999999999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545</v>
      </c>
      <c r="E42" s="136"/>
      <c r="F42" s="136"/>
      <c r="G42" s="136">
        <f>'実質公債費比率（分子）の構造'!L$52</f>
        <v>521</v>
      </c>
      <c r="H42" s="136"/>
      <c r="I42" s="136"/>
      <c r="J42" s="136">
        <f>'実質公債費比率（分子）の構造'!M$52</f>
        <v>517</v>
      </c>
      <c r="K42" s="136"/>
      <c r="L42" s="136"/>
      <c r="M42" s="136">
        <f>'実質公債費比率（分子）の構造'!N$52</f>
        <v>517</v>
      </c>
      <c r="N42" s="136"/>
      <c r="O42" s="136"/>
      <c r="P42" s="136">
        <f>'実質公債費比率（分子）の構造'!O$52</f>
        <v>507</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47</v>
      </c>
      <c r="C45" s="136"/>
      <c r="D45" s="136"/>
      <c r="E45" s="136">
        <f>'実質公債費比率（分子）の構造'!L$49</f>
        <v>38</v>
      </c>
      <c r="F45" s="136"/>
      <c r="G45" s="136"/>
      <c r="H45" s="136">
        <f>'実質公債費比率（分子）の構造'!M$49</f>
        <v>10</v>
      </c>
      <c r="I45" s="136"/>
      <c r="J45" s="136"/>
      <c r="K45" s="136">
        <f>'実質公債費比率（分子）の構造'!N$49</f>
        <v>8</v>
      </c>
      <c r="L45" s="136"/>
      <c r="M45" s="136"/>
      <c r="N45" s="136">
        <f>'実質公債費比率（分子）の構造'!O$49</f>
        <v>13</v>
      </c>
      <c r="O45" s="136"/>
      <c r="P45" s="136"/>
    </row>
    <row r="46" spans="1:16" x14ac:dyDescent="0.15">
      <c r="A46" s="136" t="s">
        <v>55</v>
      </c>
      <c r="B46" s="136">
        <f>'実質公債費比率（分子）の構造'!K$48</f>
        <v>226</v>
      </c>
      <c r="C46" s="136"/>
      <c r="D46" s="136"/>
      <c r="E46" s="136">
        <f>'実質公債費比率（分子）の構造'!L$48</f>
        <v>215</v>
      </c>
      <c r="F46" s="136"/>
      <c r="G46" s="136"/>
      <c r="H46" s="136">
        <f>'実質公債費比率（分子）の構造'!M$48</f>
        <v>210</v>
      </c>
      <c r="I46" s="136"/>
      <c r="J46" s="136"/>
      <c r="K46" s="136">
        <f>'実質公債費比率（分子）の構造'!N$48</f>
        <v>209</v>
      </c>
      <c r="L46" s="136"/>
      <c r="M46" s="136"/>
      <c r="N46" s="136">
        <f>'実質公債費比率（分子）の構造'!O$48</f>
        <v>206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696</v>
      </c>
      <c r="C49" s="136"/>
      <c r="D49" s="136"/>
      <c r="E49" s="136">
        <f>'実質公債費比率（分子）の構造'!L$45</f>
        <v>635</v>
      </c>
      <c r="F49" s="136"/>
      <c r="G49" s="136"/>
      <c r="H49" s="136">
        <f>'実質公債費比率（分子）の構造'!M$45</f>
        <v>629</v>
      </c>
      <c r="I49" s="136"/>
      <c r="J49" s="136"/>
      <c r="K49" s="136">
        <f>'実質公債費比率（分子）の構造'!N$45</f>
        <v>589</v>
      </c>
      <c r="L49" s="136"/>
      <c r="M49" s="136"/>
      <c r="N49" s="136">
        <f>'実質公債費比率（分子）の構造'!O$45</f>
        <v>581</v>
      </c>
      <c r="O49" s="136"/>
      <c r="P49" s="136"/>
    </row>
    <row r="50" spans="1:16" x14ac:dyDescent="0.15">
      <c r="A50" s="136" t="s">
        <v>59</v>
      </c>
      <c r="B50" s="136" t="e">
        <f>NA()</f>
        <v>#N/A</v>
      </c>
      <c r="C50" s="136">
        <f>IF(ISNUMBER('実質公債費比率（分子）の構造'!K$53),'実質公債費比率（分子）の構造'!K$53,NA())</f>
        <v>424</v>
      </c>
      <c r="D50" s="136" t="e">
        <f>NA()</f>
        <v>#N/A</v>
      </c>
      <c r="E50" s="136" t="e">
        <f>NA()</f>
        <v>#N/A</v>
      </c>
      <c r="F50" s="136">
        <f>IF(ISNUMBER('実質公債費比率（分子）の構造'!L$53),'実質公債費比率（分子）の構造'!L$53,NA())</f>
        <v>367</v>
      </c>
      <c r="G50" s="136" t="e">
        <f>NA()</f>
        <v>#N/A</v>
      </c>
      <c r="H50" s="136" t="e">
        <f>NA()</f>
        <v>#N/A</v>
      </c>
      <c r="I50" s="136">
        <f>IF(ISNUMBER('実質公債費比率（分子）の構造'!M$53),'実質公債費比率（分子）の構造'!M$53,NA())</f>
        <v>332</v>
      </c>
      <c r="J50" s="136" t="e">
        <f>NA()</f>
        <v>#N/A</v>
      </c>
      <c r="K50" s="136" t="e">
        <f>NA()</f>
        <v>#N/A</v>
      </c>
      <c r="L50" s="136">
        <f>IF(ISNUMBER('実質公債費比率（分子）の構造'!N$53),'実質公債費比率（分子）の構造'!N$53,NA())</f>
        <v>289</v>
      </c>
      <c r="M50" s="136" t="e">
        <f>NA()</f>
        <v>#N/A</v>
      </c>
      <c r="N50" s="136" t="e">
        <f>NA()</f>
        <v>#N/A</v>
      </c>
      <c r="O50" s="136">
        <f>IF(ISNUMBER('実質公債費比率（分子）の構造'!O$53),'実質公債費比率（分子）の構造'!O$53,NA())</f>
        <v>293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4953</v>
      </c>
      <c r="E56" s="135"/>
      <c r="F56" s="135"/>
      <c r="G56" s="135">
        <f>'将来負担比率（分子）の構造'!J$51</f>
        <v>4866</v>
      </c>
      <c r="H56" s="135"/>
      <c r="I56" s="135"/>
      <c r="J56" s="135">
        <f>'将来負担比率（分子）の構造'!K$51</f>
        <v>4766</v>
      </c>
      <c r="K56" s="135"/>
      <c r="L56" s="135"/>
      <c r="M56" s="135">
        <f>'将来負担比率（分子）の構造'!L$51</f>
        <v>4790</v>
      </c>
      <c r="N56" s="135"/>
      <c r="O56" s="135"/>
      <c r="P56" s="135">
        <f>'将来負担比率（分子）の構造'!M$51</f>
        <v>5056</v>
      </c>
    </row>
    <row r="57" spans="1:16" x14ac:dyDescent="0.15">
      <c r="A57" s="135" t="s">
        <v>35</v>
      </c>
      <c r="B57" s="135"/>
      <c r="C57" s="135"/>
      <c r="D57" s="135">
        <f>'将来負担比率（分子）の構造'!I$50</f>
        <v>95</v>
      </c>
      <c r="E57" s="135"/>
      <c r="F57" s="135"/>
      <c r="G57" s="135">
        <f>'将来負担比率（分子）の構造'!J$50</f>
        <v>89</v>
      </c>
      <c r="H57" s="135"/>
      <c r="I57" s="135"/>
      <c r="J57" s="135">
        <f>'将来負担比率（分子）の構造'!K$50</f>
        <v>75</v>
      </c>
      <c r="K57" s="135"/>
      <c r="L57" s="135"/>
      <c r="M57" s="135">
        <f>'将来負担比率（分子）の構造'!L$50</f>
        <v>56</v>
      </c>
      <c r="N57" s="135"/>
      <c r="O57" s="135"/>
      <c r="P57" s="135">
        <f>'将来負担比率（分子）の構造'!M$50</f>
        <v>34</v>
      </c>
    </row>
    <row r="58" spans="1:16" x14ac:dyDescent="0.15">
      <c r="A58" s="135" t="s">
        <v>34</v>
      </c>
      <c r="B58" s="135"/>
      <c r="C58" s="135"/>
      <c r="D58" s="135">
        <f>'将来負担比率（分子）の構造'!I$49</f>
        <v>1372</v>
      </c>
      <c r="E58" s="135"/>
      <c r="F58" s="135"/>
      <c r="G58" s="135">
        <f>'将来負担比率（分子）の構造'!J$49</f>
        <v>1526</v>
      </c>
      <c r="H58" s="135"/>
      <c r="I58" s="135"/>
      <c r="J58" s="135">
        <f>'将来負担比率（分子）の構造'!K$49</f>
        <v>1831</v>
      </c>
      <c r="K58" s="135"/>
      <c r="L58" s="135"/>
      <c r="M58" s="135">
        <f>'将来負担比率（分子）の構造'!L$49</f>
        <v>1996</v>
      </c>
      <c r="N58" s="135"/>
      <c r="O58" s="135"/>
      <c r="P58" s="135">
        <f>'将来負担比率（分子）の構造'!M$49</f>
        <v>2209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1008</v>
      </c>
      <c r="C62" s="135"/>
      <c r="D62" s="135"/>
      <c r="E62" s="135">
        <f>'将来負担比率（分子）の構造'!J$45</f>
        <v>972</v>
      </c>
      <c r="F62" s="135"/>
      <c r="G62" s="135"/>
      <c r="H62" s="135">
        <f>'将来負担比率（分子）の構造'!K$45</f>
        <v>784</v>
      </c>
      <c r="I62" s="135"/>
      <c r="J62" s="135"/>
      <c r="K62" s="135">
        <f>'将来負担比率（分子）の構造'!L$45</f>
        <v>889</v>
      </c>
      <c r="L62" s="135"/>
      <c r="M62" s="135"/>
      <c r="N62" s="135">
        <f>'将来負担比率（分子）の構造'!M$45</f>
        <v>813</v>
      </c>
      <c r="O62" s="135"/>
      <c r="P62" s="135"/>
    </row>
    <row r="63" spans="1:16" x14ac:dyDescent="0.15">
      <c r="A63" s="135" t="s">
        <v>28</v>
      </c>
      <c r="B63" s="135">
        <f>'将来負担比率（分子）の構造'!I$44</f>
        <v>109</v>
      </c>
      <c r="C63" s="135"/>
      <c r="D63" s="135"/>
      <c r="E63" s="135">
        <f>'将来負担比率（分子）の構造'!J$44</f>
        <v>68</v>
      </c>
      <c r="F63" s="135"/>
      <c r="G63" s="135"/>
      <c r="H63" s="135">
        <f>'将来負担比率（分子）の構造'!K$44</f>
        <v>61</v>
      </c>
      <c r="I63" s="135"/>
      <c r="J63" s="135"/>
      <c r="K63" s="135">
        <f>'将来負担比率（分子）の構造'!L$44</f>
        <v>50</v>
      </c>
      <c r="L63" s="135"/>
      <c r="M63" s="135"/>
      <c r="N63" s="135">
        <f>'将来負担比率（分子）の構造'!M$44</f>
        <v>67</v>
      </c>
      <c r="O63" s="135"/>
      <c r="P63" s="135"/>
    </row>
    <row r="64" spans="1:16" x14ac:dyDescent="0.15">
      <c r="A64" s="135" t="s">
        <v>27</v>
      </c>
      <c r="B64" s="135">
        <f>'将来負担比率（分子）の構造'!I$43</f>
        <v>2415</v>
      </c>
      <c r="C64" s="135"/>
      <c r="D64" s="135"/>
      <c r="E64" s="135">
        <f>'将来負担比率（分子）の構造'!J$43</f>
        <v>2189</v>
      </c>
      <c r="F64" s="135"/>
      <c r="G64" s="135"/>
      <c r="H64" s="135">
        <f>'将来負担比率（分子）の構造'!K$43</f>
        <v>2089</v>
      </c>
      <c r="I64" s="135"/>
      <c r="J64" s="135"/>
      <c r="K64" s="135">
        <f>'将来負担比率（分子）の構造'!L$43</f>
        <v>1945</v>
      </c>
      <c r="L64" s="135"/>
      <c r="M64" s="135"/>
      <c r="N64" s="135">
        <f>'将来負担比率（分子）の構造'!M$43</f>
        <v>1839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4347</v>
      </c>
      <c r="C66" s="135"/>
      <c r="D66" s="135"/>
      <c r="E66" s="135">
        <f>'将来負担比率（分子）の構造'!J$41</f>
        <v>4158</v>
      </c>
      <c r="F66" s="135"/>
      <c r="G66" s="135"/>
      <c r="H66" s="135">
        <f>'将来負担比率（分子）の構造'!K$41</f>
        <v>3946</v>
      </c>
      <c r="I66" s="135"/>
      <c r="J66" s="135"/>
      <c r="K66" s="135">
        <f>'将来負担比率（分子）の構造'!L$41</f>
        <v>4151</v>
      </c>
      <c r="L66" s="135"/>
      <c r="M66" s="135"/>
      <c r="N66" s="135">
        <f>'将来負担比率（分子）の構造'!M$41</f>
        <v>4081</v>
      </c>
      <c r="O66" s="135"/>
      <c r="P66" s="135"/>
    </row>
    <row r="67" spans="1:16" x14ac:dyDescent="0.15">
      <c r="A67" s="135" t="s">
        <v>63</v>
      </c>
      <c r="B67" s="135" t="e">
        <f>NA()</f>
        <v>#N/A</v>
      </c>
      <c r="C67" s="135">
        <f>IF(ISNUMBER('将来負担比率（分子）の構造'!I$52), IF('将来負担比率（分子）の構造'!I$52 &lt; 0, 0, '将来負担比率（分子）の構造'!I$52), NA())</f>
        <v>1459</v>
      </c>
      <c r="D67" s="135" t="e">
        <f>NA()</f>
        <v>#N/A</v>
      </c>
      <c r="E67" s="135" t="e">
        <f>NA()</f>
        <v>#N/A</v>
      </c>
      <c r="F67" s="135">
        <f>IF(ISNUMBER('将来負担比率（分子）の構造'!J$52), IF('将来負担比率（分子）の構造'!J$52 &lt; 0, 0, '将来負担比率（分子）の構造'!J$52), NA())</f>
        <v>907</v>
      </c>
      <c r="G67" s="135" t="e">
        <f>NA()</f>
        <v>#N/A</v>
      </c>
      <c r="H67" s="135" t="e">
        <f>NA()</f>
        <v>#N/A</v>
      </c>
      <c r="I67" s="135">
        <f>IF(ISNUMBER('将来負担比率（分子）の構造'!K$52), IF('将来負担比率（分子）の構造'!K$52 &lt; 0, 0, '将来負担比率（分子）の構造'!K$52), NA())</f>
        <v>208</v>
      </c>
      <c r="J67" s="135" t="e">
        <f>NA()</f>
        <v>#N/A</v>
      </c>
      <c r="K67" s="135" t="e">
        <f>NA()</f>
        <v>#N/A</v>
      </c>
      <c r="L67" s="135">
        <f>IF(ISNUMBER('将来負担比率（分子）の構造'!L$52), IF('将来負担比率（分子）の構造'!L$52 &lt; 0, 0, '将来負担比率（分子）の構造'!L$52), NA())</f>
        <v>192</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2015-04-17T00:20:14Z</cp:lastPrinted>
  <dcterms:created xsi:type="dcterms:W3CDTF">2015-02-17T07:23:16Z</dcterms:created>
  <dcterms:modified xsi:type="dcterms:W3CDTF">2015-04-17T00:42:30Z</dcterms:modified>
  <cp:category/>
</cp:coreProperties>
</file>