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Fs\職員共有fs\財政課\財政室\決算統計\財政状況資料集（比較分析表）\H28決算\05-提出（３回目）\"/>
    </mc:Choice>
  </mc:AlternateContent>
  <xr:revisionPtr revIDLastSave="0" documentId="13_ncr:1_{5E09F356-60DC-4578-A98C-91FE59448495}" xr6:coauthVersionLast="38" xr6:coauthVersionMax="38" xr10:uidLastSave="{00000000-0000-0000-0000-000000000000}"/>
  <bookViews>
    <workbookView xWindow="0" yWindow="0" windowWidth="16560" windowHeight="585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81029"/>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s="1"/>
  <c r="BE35" i="9" s="1"/>
  <c r="BE36" i="9" s="1"/>
  <c r="BE37" i="9" s="1"/>
  <c r="BW34" i="9" l="1"/>
  <c r="BW35" i="9" s="1"/>
  <c r="BW36" i="9" s="1"/>
  <c r="BW37" i="9" s="1"/>
  <c r="BW38" i="9" s="1"/>
  <c r="BW39" i="9" s="1"/>
  <c r="BW40" i="9" s="1"/>
  <c r="BW41" i="9" s="1"/>
  <c r="CO34" i="9" l="1"/>
</calcChain>
</file>

<file path=xl/sharedStrings.xml><?xml version="1.0" encoding="utf-8"?>
<sst xmlns="http://schemas.openxmlformats.org/spreadsheetml/2006/main" count="1107" uniqueCount="568">
  <si>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</si>
  <si>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</si>
  <si>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</si>
  <si>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</si>
  <si>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</si>
  <si>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</si>
  <si>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</si>
  <si>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</si>
  <si>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</si>
  <si>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</si>
  <si>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</si>
  <si>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</si>
  <si>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</si>
  <si>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</si>
  <si>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</si>
  <si>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</si>
  <si>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</si>
  <si>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</si>
  <si>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</si>
  <si>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</si>
  <si>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</si>
  <si>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</si>
  <si>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</si>
  <si>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</si>
  <si>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</si>
  <si>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</si>
  <si>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</si>
  <si>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</si>
  <si>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</si>
  <si>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</si>
  <si>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</si>
  <si>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</si>
  <si>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</si>
  <si>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</si>
  <si>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</si>
  <si>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</si>
  <si>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</si>
  <si>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</si>
  <si>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</si>
  <si>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</si>
  <si>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</si>
  <si>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</si>
  <si>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</si>
  <si>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</si>
  <si>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</si>
  <si>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</si>
  <si>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</si>
  <si>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</si>
  <si>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</si>
  <si>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</si>
  <si>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</si>
  <si>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</si>
  <si>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</si>
  <si>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</si>
  <si>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</si>
  <si>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</si>
  <si>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</si>
  <si>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</si>
  <si>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</si>
  <si>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</si>
  <si>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</si>
  <si>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</si>
  <si>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</si>
  <si>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</si>
  <si>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</si>
  <si>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</si>
  <si>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</si>
  <si>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</si>
  <si>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</si>
  <si>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</si>
  <si>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</si>
  <si>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</si>
  <si>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</si>
  <si>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</si>
  <si>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</si>
  <si>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</si>
  <si>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</si>
  <si>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</si>
  <si>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</si>
  <si>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</si>
  <si>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</si>
  <si>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</si>
  <si>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</si>
  <si>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</si>
  <si>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</si>
  <si>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</si>
  <si>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</si>
  <si>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</si>
  <si>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</si>
  <si>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</si>
  <si>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</si>
  <si>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</si>
  <si>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</si>
  <si>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</si>
  <si>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</si>
  <si>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</si>
  <si>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</si>
  <si>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</si>
  <si>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</si>
  <si>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</si>
  <si>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</si>
  <si>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</si>
  <si>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</si>
  <si>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</si>
  <si>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</si>
  <si>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</si>
  <si>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</si>
  <si>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</si>
  <si>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</si>
  <si>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</si>
  <si>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</si>
  <si>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</si>
  <si>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</si>
  <si>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</si>
  <si>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</si>
  <si>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</si>
  <si>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</si>
  <si>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</si>
  <si>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</si>
  <si>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</si>
  <si>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</si>
  <si>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</si>
  <si>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</si>
  <si>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</si>
  <si>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</si>
  <si>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</si>
  <si>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</si>
  <si>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</si>
  <si>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</si>
  <si>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</si>
  <si>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</si>
  <si>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</si>
  <si>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</si>
  <si>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</si>
  <si>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</si>
  <si>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</si>
  <si>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</si>
  <si>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</si>
  <si>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</si>
  <si>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</si>
  <si>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</si>
  <si>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</si>
  <si>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</si>
  <si>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</si>
  <si>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</si>
  <si>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</si>
  <si>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</si>
  <si>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</si>
  <si>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</si>
  <si>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</si>
  <si>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</si>
  <si>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</si>
  <si>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</si>
  <si>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</si>
  <si>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</si>
  <si>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</si>
  <si>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</si>
  <si>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</si>
  <si>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</si>
  <si>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</si>
  <si>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</si>
  <si>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</si>
  <si>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</si>
  <si>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</si>
  <si>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</si>
  <si>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</si>
  <si>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</si>
  <si>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</si>
  <si>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</si>
  <si>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</si>
  <si>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</si>
  <si>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</si>
  <si>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</si>
  <si>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</si>
  <si>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</si>
  <si>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</si>
  <si>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</si>
  <si>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</si>
  <si>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</si>
  <si>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</si>
  <si>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</si>
  <si>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</si>
  <si>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</si>
  <si>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</si>
  <si>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</si>
  <si>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</si>
  <si>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</si>
  <si>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</si>
  <si>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</si>
  <si>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</si>
  <si>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</si>
  <si>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</si>
  <si>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</si>
  <si>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</si>
  <si>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</si>
  <si>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</si>
  <si>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</si>
  <si>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</si>
  <si>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鳥取県三朝町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</si>
  <si>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</si>
  <si>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</si>
  <si>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</si>
  <si>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</si>
  <si>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</si>
  <si>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</si>
  <si>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</si>
  <si>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</si>
  <si>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</si>
  <si>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</si>
  <si>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</si>
  <si>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</si>
  <si>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</si>
  <si>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</si>
  <si>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</si>
  <si>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</si>
  <si>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</si>
  <si>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</si>
  <si>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</si>
  <si>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</si>
  <si>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</si>
  <si>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</si>
  <si>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</si>
  <si>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</si>
  <si>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</si>
  <si>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</si>
  <si>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</si>
  <si>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</si>
  <si>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</si>
  <si>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</si>
  <si>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</si>
  <si>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</si>
  <si>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</si>
  <si>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</si>
  <si>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</si>
  <si>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</si>
  <si>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</si>
  <si>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</si>
  <si>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</si>
  <si>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</si>
  <si>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</si>
  <si>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</si>
  <si>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</si>
  <si>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</si>
  <si>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</si>
  <si>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</si>
  <si>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</si>
  <si>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</si>
  <si>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</si>
  <si>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</si>
  <si>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</si>
  <si>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</si>
  <si>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</si>
  <si>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</si>
  <si>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</si>
  <si>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</si>
  <si>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</si>
  <si>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</si>
  <si>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</si>
  <si>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</si>
  <si>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</si>
  <si>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</si>
  <si>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</si>
  <si>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</si>
  <si>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</si>
  <si>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</si>
  <si>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</si>
  <si>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</si>
  <si>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</si>
  <si>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</si>
  <si>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</si>
  <si>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</si>
  <si>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</si>
  <si>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</si>
  <si>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</si>
  <si>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</si>
  <si>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</si>
  <si>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</si>
  <si>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</si>
  <si>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</si>
  <si>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</si>
  <si>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</si>
  <si>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</si>
  <si>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</si>
  <si>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</si>
  <si>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</si>
  <si>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</si>
  <si>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</si>
  <si>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</si>
  <si>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</si>
  <si>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</si>
  <si>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</si>
  <si>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</si>
  <si>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</si>
  <si>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</si>
  <si>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</si>
  <si>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</si>
  <si>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</si>
  <si>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</si>
  <si>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</si>
  <si>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</si>
  <si>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</si>
  <si>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</si>
  <si>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</si>
  <si>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</si>
  <si>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</si>
  <si>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</si>
  <si>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</si>
  <si>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</si>
  <si>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</si>
  <si>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</si>
  <si>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</si>
  <si>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</si>
  <si>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</si>
  <si>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</si>
  <si>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</si>
  <si>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</si>
  <si>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</si>
  <si>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</si>
  <si>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</si>
  <si>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</si>
  <si>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</si>
  <si>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</si>
  <si>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</si>
  <si>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</si>
  <si>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</si>
  <si>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</si>
  <si>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</si>
  <si>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</si>
  <si>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</si>
  <si>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</si>
  <si>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</si>
  <si>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</si>
  <si>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</si>
  <si>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</si>
  <si>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</si>
  <si>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</si>
  <si>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</si>
  <si>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</si>
  <si>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</si>
  <si>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</si>
  <si>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</si>
  <si>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</si>
  <si>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</si>
  <si>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</si>
  <si>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</si>
  <si>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</si>
  <si>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</si>
  <si>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鳥取県三朝町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</si>
  <si>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</si>
  <si>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</si>
  <si>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</si>
  <si>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</si>
  <si>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</si>
  <si>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</si>
  <si>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</si>
  <si>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</si>
  <si>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</si>
  <si>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</si>
  <si>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</si>
  <si>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</si>
  <si>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</si>
  <si>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</si>
  <si>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</si>
  <si>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</si>
  <si>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</si>
  <si>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</si>
  <si>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</si>
  <si>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</si>
  <si>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分譲宅地造成事業会計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</si>
  <si>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</si>
  <si>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</si>
  <si>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</si>
  <si>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</si>
  <si>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</si>
  <si>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</si>
  <si>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</si>
  <si>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</si>
  <si>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</si>
  <si>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</si>
  <si>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</si>
  <si>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</si>
  <si>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</si>
  <si>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</si>
  <si>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</si>
  <si>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</si>
  <si>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</si>
  <si>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</si>
  <si>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国民宿舎事業会計</t>
    <phoneticPr fontId="5"/>
  </si>
  <si>
    <t>簡易水道事業会計</t>
    <phoneticPr fontId="5"/>
  </si>
  <si>
    <t>法非適用企業</t>
    <phoneticPr fontId="5"/>
  </si>
  <si>
    <t>温泉配湯事業会計</t>
    <phoneticPr fontId="5"/>
  </si>
  <si>
    <t>下水道事業会計</t>
    <phoneticPr fontId="5"/>
  </si>
  <si>
    <t>集落排水処理事業会計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</si>
  <si>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</si>
  <si>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</si>
  <si>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</si>
  <si>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</si>
  <si>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</si>
  <si>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</si>
  <si>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</si>
  <si>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</si>
  <si>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</si>
  <si>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</si>
  <si>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</si>
  <si>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</si>
  <si>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</si>
  <si>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</si>
  <si>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</si>
  <si>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</si>
  <si>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</si>
  <si>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</si>
  <si>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</si>
  <si>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</si>
  <si>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</si>
  <si>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</si>
  <si>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</si>
  <si>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</si>
  <si>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</si>
  <si>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</si>
  <si>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</si>
  <si>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</si>
  <si>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</si>
  <si>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</si>
  <si>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</si>
  <si>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</si>
  <si>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</si>
  <si>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</si>
  <si>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</si>
  <si>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</si>
  <si>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</si>
  <si>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</si>
  <si>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</si>
  <si>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</si>
  <si>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</si>
  <si>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</si>
  <si>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</si>
  <si>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</si>
  <si>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</si>
  <si>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</si>
  <si>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</si>
  <si>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</si>
  <si>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</si>
  <si>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</si>
  <si>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</si>
  <si>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</si>
  <si>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</si>
  <si>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</si>
  <si>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</si>
  <si>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</si>
  <si>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</si>
  <si>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</si>
  <si>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</si>
  <si>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</si>
  <si>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</si>
  <si>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</si>
  <si>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</si>
  <si>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</si>
  <si>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</si>
  <si>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</si>
  <si>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</si>
  <si>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</si>
  <si>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</si>
  <si>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</si>
  <si>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</si>
  <si>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</si>
  <si>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</si>
  <si>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</si>
  <si>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</si>
  <si>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</si>
  <si>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</si>
  <si>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</si>
  <si>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</si>
  <si>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</si>
  <si>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</si>
  <si>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</si>
  <si>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</si>
  <si>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</si>
  <si>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</si>
  <si>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</si>
  <si>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</si>
  <si>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</si>
  <si>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</si>
  <si>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</si>
  <si>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</si>
  <si>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</si>
  <si>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</si>
  <si>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</si>
  <si>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</si>
  <si>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</si>
  <si>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</si>
  <si>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</si>
  <si>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</si>
  <si>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</si>
  <si>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</si>
  <si>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</si>
  <si>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</si>
  <si>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</si>
  <si>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</si>
  <si>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</si>
  <si>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</si>
  <si>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</si>
  <si>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</si>
  <si>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</si>
  <si>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</si>
  <si>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</si>
  <si>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</si>
  <si>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</si>
  <si>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</si>
  <si>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</si>
  <si>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</si>
  <si>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</si>
  <si>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</si>
  <si>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</si>
  <si>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</si>
  <si>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</si>
  <si>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</si>
  <si>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</si>
  <si>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</si>
  <si>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</si>
  <si>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</si>
  <si>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</si>
  <si>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</si>
  <si>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</si>
  <si>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</si>
  <si>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</si>
  <si>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</si>
  <si>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</si>
  <si>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</si>
  <si>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0.53</t>
  </si>
  <si>
    <t>水道事業会計</t>
  </si>
  <si>
    <t>一般会計</t>
  </si>
  <si>
    <t>介護保険事業会計</t>
  </si>
  <si>
    <t>下水道事業会計</t>
  </si>
  <si>
    <t>温泉配湯事業会計</t>
  </si>
  <si>
    <t>後期高齢者医療事業会計</t>
  </si>
  <si>
    <t>簡易水道事業会計</t>
  </si>
  <si>
    <t>国民健康保険事業会計</t>
  </si>
  <si>
    <t>その他会計（赤字）</t>
  </si>
  <si>
    <t>▲ 1.52</t>
  </si>
  <si>
    <t>▲ 1.29</t>
  </si>
  <si>
    <t>▲ 0.19</t>
  </si>
  <si>
    <t>▲ 0.16</t>
  </si>
  <si>
    <t>その他会計（黒字）</t>
  </si>
  <si>
    <t>鳥取県町村消防災害補償組合（一般会計）</t>
    <rPh sb="0" eb="3">
      <t>トットリケン</t>
    </rPh>
    <rPh sb="3" eb="5">
      <t>チョウソン</t>
    </rPh>
    <rPh sb="5" eb="7">
      <t>ショウボウ</t>
    </rPh>
    <rPh sb="7" eb="9">
      <t>サイガイ</t>
    </rPh>
    <rPh sb="9" eb="11">
      <t>ホショウ</t>
    </rPh>
    <rPh sb="11" eb="13">
      <t>クミアイ</t>
    </rPh>
    <rPh sb="14" eb="16">
      <t>イッパン</t>
    </rPh>
    <rPh sb="16" eb="18">
      <t>カイケイ</t>
    </rPh>
    <phoneticPr fontId="2"/>
  </si>
  <si>
    <t>鳥取県町村消防災害補償組合（職員退職手当積立金特別会計）</t>
    <rPh sb="0" eb="3">
      <t>トットリケン</t>
    </rPh>
    <rPh sb="3" eb="5">
      <t>チョウソン</t>
    </rPh>
    <rPh sb="5" eb="7">
      <t>ショウボウ</t>
    </rPh>
    <rPh sb="7" eb="9">
      <t>サイガイ</t>
    </rPh>
    <rPh sb="9" eb="11">
      <t>ホショウ</t>
    </rPh>
    <rPh sb="11" eb="13">
      <t>クミアイ</t>
    </rPh>
    <rPh sb="14" eb="16">
      <t>ショクイン</t>
    </rPh>
    <rPh sb="16" eb="18">
      <t>タイショク</t>
    </rPh>
    <rPh sb="18" eb="20">
      <t>テアテ</t>
    </rPh>
    <rPh sb="20" eb="22">
      <t>ツミタテ</t>
    </rPh>
    <rPh sb="22" eb="23">
      <t>キン</t>
    </rPh>
    <rPh sb="23" eb="25">
      <t>トクベツ</t>
    </rPh>
    <rPh sb="25" eb="27">
      <t>カイケイ</t>
    </rPh>
    <phoneticPr fontId="2"/>
  </si>
  <si>
    <t>-</t>
    <phoneticPr fontId="2"/>
  </si>
  <si>
    <t>鳥取県町村職員退職手当組合</t>
    <rPh sb="0" eb="3">
      <t>トットリケン</t>
    </rPh>
    <rPh sb="3" eb="5">
      <t>チョウソン</t>
    </rPh>
    <rPh sb="5" eb="7">
      <t>ショクイン</t>
    </rPh>
    <rPh sb="7" eb="9">
      <t>タイショク</t>
    </rPh>
    <rPh sb="9" eb="11">
      <t>テアテ</t>
    </rPh>
    <rPh sb="11" eb="13">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</si>
  <si>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</si>
  <si>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</si>
  <si>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</si>
  <si>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</si>
  <si>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</si>
  <si>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t>
    <phoneticPr fontId="2"/>
  </si>
  <si>
    <t>グリーンサービス</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</si>
  <si>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</si>
  <si>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</si>
  <si>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</si>
  <si>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</si>
  <si>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交付税算入率の高い地方債の活用、及び計画的に基金を積立ててきたことを主な要因として、将来負担額をカバーする充当可能財源を確保しているため、現状では将来負担比率が発生していない。今後はこれに加えて、公共施設等総合管理計画をはじめ、個別施設計画に沿って老朽化対策を実施することで、財政負担を平準化しつつ、減価償却率の水準を落としていくことが求められ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</si>
  <si>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</si>
  <si>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</si>
  <si>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</si>
  <si>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</si>
  <si>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</si>
  <si>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</si>
  <si>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昨年度までの推移と同様に、将来負担比率は発生していない上、実質公債費比率も低下を続けている状況にある。主な要因としては、上述したように交付税算入率の高い地方債の活用等があげられる。
　しかしながら、平成29年度から近年の大規模事業（過疎対策事業債充当額537百万円、緊急防災・減災事業債充当額676百万円）に係る元金償還がはじまり、今後も公共施設の整備・更新といった事業が見込まれるため、実質公債費比率については上昇していくものと推測される。したがって、これまでの基金積立て等財源対策の他に、事業規模の適正化及び歳出の平準化が求められ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</si>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</sst>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A5F28697-FF75-40E1-81EF-B034E630306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c:ext xmlns:c16="http://schemas.microsoft.com/office/drawing/2014/chart" uri="{C3380CC4-5D6E-409C-BE32-E72D297353CC}">
              <c16:uniqueId val="{00000000-813C-487A-9C7B-5122D4D321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123311</c:v>
                </c:pt>
                <c:pt idx="1">
                  <c:v>69469</c:v>
                </c:pt>
                <c:pt idx="2">
                  <c:v>86934</c:v>
                </c:pt>
                <c:pt idx="3">
                  <c:v>231519</c:v>
                </c:pt>
                <c:pt idx="4">
                  <c:v>92364</c:v>
                </c:pt>
              </c:numCache>
            </c:numRef>
          </c:val>
          <c:smooth val="0"/>
          <c:extLst>
            <c:ext xmlns:c16="http://schemas.microsoft.com/office/drawing/2014/chart" uri="{C3380CC4-5D6E-409C-BE32-E72D297353CC}">
              <c16:uniqueId val="{00000001-813C-487A-9C7B-5122D4D3213C}"/>
            </c:ext>
          </c:extLst>
        </c:ser>
        <c:dLbls>
          <c:showLegendKey val="0"/>
          <c:showVal val="0"/>
          <c:showCatName val="0"/>
          <c:showSerName val="0"/>
          <c:showPercent val="0"/>
          <c:showBubbleSize val="0"/>
        </c:dLbls>
        <c:marker val="1"/>
        <c:smooth val="0"/>
        <c:axId val="168986880"/>
        <c:axId val="168995456"/>
      </c:lineChart>
      <c:catAx>
        <c:axId val="16898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995456"/>
        <c:crosses val="autoZero"/>
        <c:auto val="1"/>
        <c:lblAlgn val="ctr"/>
        <c:lblOffset val="100"/>
        <c:tickLblSkip val="1"/>
        <c:tickMarkSkip val="1"/>
        <c:noMultiLvlLbl val="0"/>
      </c:catAx>
      <c:valAx>
        <c:axId val="1689954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98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2.0699999999999998</c:v>
                </c:pt>
                <c:pt idx="1">
                  <c:v>7.0000000000000007E-2</c:v>
                </c:pt>
                <c:pt idx="2">
                  <c:v>1.34</c:v>
                </c:pt>
                <c:pt idx="3">
                  <c:v>2.75</c:v>
                </c:pt>
                <c:pt idx="4">
                  <c:v>2.93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27.18</c:v>
                </c:pt>
                <c:pt idx="1">
                  <c:v>31.04</c:v>
                </c:pt>
                <c:pt idx="2">
                  <c:v>31.84</c:v>
                </c:pt>
                <c:pt idx="3">
                  <c:v>31.18</c:v>
                </c:pt>
                <c:pt idx="4">
                  <c:v>31.03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7952"/>
        <c:axId val="9088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3.59</c:v>
                </c:pt>
                <c:pt idx="1">
                  <c:v>1.52</c:v>
                </c:pt>
                <c:pt idx="2">
                  <c:v>1.29</c:v>
                </c:pt>
                <c:pt idx="3">
                  <c:v>1.47</c:v>
                </c:pt>
                <c:pt idx="4">
                  <c:v>-0.53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7952"/>
        <c:axId val="90882048"/>
      </c:lineChart>
      <c:catAx>
        <c:axId val="9031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82048"/>
        <c:crosses val="autoZero"/>
        <c:auto val="1"/>
        <c:lblAlgn val="ctr"/>
        <c:lblOffset val="100"/>
        <c:tickLblSkip val="1"/>
        <c:tickMarkSkip val="1"/>
        <c:noMultiLvlLbl val="0"/>
      </c:catAx>
      <c:valAx>
        <c:axId val="9088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1.52</c:v>
                </c:pt>
                <c:pt idx="1">
                  <c:v>#N/A</c:v>
                </c:pt>
                <c:pt idx="2">
                  <c:v>1.29</c:v>
                </c:pt>
                <c:pt idx="3">
                  <c:v>#N/A</c:v>
                </c:pt>
                <c:pt idx="4">
                  <c:v>0.19</c:v>
                </c:pt>
                <c:pt idx="5">
                  <c:v>#N/A</c:v>
                </c:pt>
                <c:pt idx="6">
                  <c:v>0.16</c:v>
                </c:pt>
                <c:pt idx="7">
                  <c:v>#N/A</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1.03</c:v>
                </c:pt>
                <c:pt idx="2">
                  <c:v>#N/A</c:v>
                </c:pt>
                <c:pt idx="3">
                  <c:v>0.27</c:v>
                </c:pt>
                <c:pt idx="4">
                  <c:v>#N/A</c:v>
                </c:pt>
                <c:pt idx="5">
                  <c:v>0.28000000000000003</c:v>
                </c:pt>
                <c:pt idx="6">
                  <c:v>#N/A</c:v>
                </c:pt>
                <c:pt idx="7">
                  <c:v>0.2</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0.09</c:v>
                </c:pt>
                <c:pt idx="6">
                  <c:v>#N/A</c:v>
                </c:pt>
                <c:pt idx="7">
                  <c:v>0.04</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温泉配湯事業会計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0.05</c:v>
                </c:pt>
                <c:pt idx="4">
                  <c:v>#N/A</c:v>
                </c:pt>
                <c:pt idx="5">
                  <c:v>0.11</c:v>
                </c:pt>
                <c:pt idx="6">
                  <c:v>#N/A</c:v>
                </c:pt>
                <c:pt idx="7">
                  <c:v>0</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0.05</c:v>
                </c:pt>
                <c:pt idx="2">
                  <c:v>#N/A</c:v>
                </c:pt>
                <c:pt idx="3">
                  <c:v>0</c:v>
                </c:pt>
                <c:pt idx="4">
                  <c:v>#N/A</c:v>
                </c:pt>
                <c:pt idx="5">
                  <c:v>0</c:v>
                </c:pt>
                <c:pt idx="6">
                  <c:v>#N/A</c:v>
                </c:pt>
                <c:pt idx="7">
                  <c:v>0.26</c:v>
                </c:pt>
                <c:pt idx="8">
                  <c:v>#N/A</c:v>
                </c:pt>
                <c:pt idx="9">
                  <c:v>0.12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0.98</c:v>
                </c:pt>
                <c:pt idx="2">
                  <c:v>#N/A</c:v>
                </c:pt>
                <c:pt idx="3">
                  <c:v>0.21</c:v>
                </c:pt>
                <c:pt idx="4">
                  <c:v>#N/A</c:v>
                </c:pt>
                <c:pt idx="5">
                  <c:v>0.59</c:v>
                </c:pt>
                <c:pt idx="6">
                  <c:v>#N/A</c:v>
                </c:pt>
                <c:pt idx="7">
                  <c:v>1.33</c:v>
                </c:pt>
                <c:pt idx="8">
                  <c:v>#N/A</c:v>
                </c:pt>
                <c:pt idx="9">
                  <c:v>2.4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2.33</c:v>
                </c:pt>
                <c:pt idx="2">
                  <c:v>#N/A</c:v>
                </c:pt>
                <c:pt idx="3">
                  <c:v>0.28000000000000003</c:v>
                </c:pt>
                <c:pt idx="4">
                  <c:v>#N/A</c:v>
                </c:pt>
                <c:pt idx="5">
                  <c:v>1.52</c:v>
                </c:pt>
                <c:pt idx="6">
                  <c:v>#N/A</c:v>
                </c:pt>
                <c:pt idx="7">
                  <c:v>2.91</c:v>
                </c:pt>
                <c:pt idx="8">
                  <c:v>#N/A</c:v>
                </c:pt>
                <c:pt idx="9">
                  <c:v>2.92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9.24</c:v>
                </c:pt>
                <c:pt idx="2">
                  <c:v>#N/A</c:v>
                </c:pt>
                <c:pt idx="3">
                  <c:v>8.36</c:v>
                </c:pt>
                <c:pt idx="4">
                  <c:v>#N/A</c:v>
                </c:pt>
                <c:pt idx="5">
                  <c:v>7.91</c:v>
                </c:pt>
                <c:pt idx="6">
                  <c:v>#N/A</c:v>
                </c:pt>
                <c:pt idx="7">
                  <c:v>7.3</c:v>
                </c:pt>
                <c:pt idx="8">
                  <c:v>#N/A</c:v>
                </c:pt>
                <c:pt idx="9">
                  <c:v>7.87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196224"/>
        <c:axId val="161388032"/>
      </c:barChart>
      <c:catAx>
        <c:axId val="15019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88032"/>
        <c:crosses val="autoZero"/>
        <c:auto val="1"/>
        <c:lblAlgn val="ctr"/>
        <c:lblOffset val="100"/>
        <c:tickLblSkip val="1"/>
        <c:tickMarkSkip val="1"/>
        <c:noMultiLvlLbl val="0"/>
      </c:catAx>
      <c:valAx>
        <c:axId val="16138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9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517</c:v>
                </c:pt>
                <c:pt idx="5">
                  <c:v>507</c:v>
                </c:pt>
                <c:pt idx="8">
                  <c:v>493</c:v>
                </c:pt>
                <c:pt idx="11">
                  <c:v>478</c:v>
                </c:pt>
                <c:pt idx="14">
                  <c:v>457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c:v>
                </c:pt>
                <c:pt idx="3">
                  <c:v>13</c:v>
                </c:pt>
                <c:pt idx="6">
                  <c:v>15</c:v>
                </c:pt>
                <c:pt idx="9">
                  <c:v>13</c:v>
                </c:pt>
                <c:pt idx="12">
                  <c:v>14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209</c:v>
                </c:pt>
                <c:pt idx="3">
                  <c:v>206</c:v>
                </c:pt>
                <c:pt idx="6">
                  <c:v>199</c:v>
                </c:pt>
                <c:pt idx="9">
                  <c:v>222</c:v>
                </c:pt>
                <c:pt idx="12">
                  <c:v>215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589</c:v>
                </c:pt>
                <c:pt idx="3">
                  <c:v>581</c:v>
                </c:pt>
                <c:pt idx="6">
                  <c:v>524</c:v>
                </c:pt>
                <c:pt idx="9">
                  <c:v>449</c:v>
                </c:pt>
                <c:pt idx="12">
                  <c:v>437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027072"/>
        <c:axId val="167036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289</c:v>
                </c:pt>
                <c:pt idx="2">
                  <c:v>#N/A</c:v>
                </c:pt>
                <c:pt idx="3">
                  <c:v>#N/A</c:v>
                </c:pt>
                <c:pt idx="4">
                  <c:v>293</c:v>
                </c:pt>
                <c:pt idx="5">
                  <c:v>#N/A</c:v>
                </c:pt>
                <c:pt idx="6">
                  <c:v>#N/A</c:v>
                </c:pt>
                <c:pt idx="7">
                  <c:v>246</c:v>
                </c:pt>
                <c:pt idx="8">
                  <c:v>#N/A</c:v>
                </c:pt>
                <c:pt idx="9">
                  <c:v>#N/A</c:v>
                </c:pt>
                <c:pt idx="10">
                  <c:v>207</c:v>
                </c:pt>
                <c:pt idx="11">
                  <c:v>#N/A</c:v>
                </c:pt>
                <c:pt idx="12">
                  <c:v>#N/A</c:v>
                </c:pt>
                <c:pt idx="13">
                  <c:v>209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027072"/>
        <c:axId val="167036032"/>
      </c:lineChart>
      <c:catAx>
        <c:axId val="16702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036032"/>
        <c:crosses val="autoZero"/>
        <c:auto val="1"/>
        <c:lblAlgn val="ctr"/>
        <c:lblOffset val="100"/>
        <c:tickLblSkip val="1"/>
        <c:tickMarkSkip val="1"/>
        <c:noMultiLvlLbl val="0"/>
      </c:catAx>
      <c:valAx>
        <c:axId val="16703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2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4790</c:v>
                </c:pt>
                <c:pt idx="5">
                  <c:v>5056</c:v>
                </c:pt>
                <c:pt idx="8">
                  <c:v>5458</c:v>
                </c:pt>
                <c:pt idx="11">
                  <c:v>5665</c:v>
                </c:pt>
                <c:pt idx="14">
                  <c:v>5608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c:v>
                </c:pt>
                <c:pt idx="5">
                  <c:v>34</c:v>
                </c:pt>
                <c:pt idx="8">
                  <c:v>11</c:v>
                </c:pt>
                <c:pt idx="11">
                  <c:v>3</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1996</c:v>
                </c:pt>
                <c:pt idx="5">
                  <c:v>2209</c:v>
                </c:pt>
                <c:pt idx="8">
                  <c:v>1988</c:v>
                </c:pt>
                <c:pt idx="11">
                  <c:v>2285</c:v>
                </c:pt>
                <c:pt idx="14">
                  <c:v>2332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889</c:v>
                </c:pt>
                <c:pt idx="3">
                  <c:v>813</c:v>
                </c:pt>
                <c:pt idx="6">
                  <c:v>745</c:v>
                </c:pt>
                <c:pt idx="9">
                  <c:v>660</c:v>
                </c:pt>
                <c:pt idx="12">
                  <c:v>632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c:v>
                </c:pt>
                <c:pt idx="3">
                  <c:v>67</c:v>
                </c:pt>
                <c:pt idx="6">
                  <c:v>103</c:v>
                </c:pt>
                <c:pt idx="9">
                  <c:v>93</c:v>
                </c:pt>
                <c:pt idx="12">
                  <c:v>86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1945</c:v>
                </c:pt>
                <c:pt idx="3">
                  <c:v>1839</c:v>
                </c:pt>
                <c:pt idx="6">
                  <c:v>1707</c:v>
                </c:pt>
                <c:pt idx="9">
                  <c:v>1688</c:v>
                </c:pt>
                <c:pt idx="12">
                  <c:v>1614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4151</c:v>
                </c:pt>
                <c:pt idx="3">
                  <c:v>4081</c:v>
                </c:pt>
                <c:pt idx="6">
                  <c:v>4106</c:v>
                </c:pt>
                <c:pt idx="9">
                  <c:v>5210</c:v>
                </c:pt>
                <c:pt idx="12">
                  <c:v>5191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286848"/>
        <c:axId val="168301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286848"/>
        <c:axId val="168301696"/>
      </c:lineChart>
      <c:catAx>
        <c:axId val="16828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01696"/>
        <c:crosses val="autoZero"/>
        <c:auto val="1"/>
        <c:lblAlgn val="ctr"/>
        <c:lblOffset val="100"/>
        <c:tickLblSkip val="1"/>
        <c:tickMarkSkip val="1"/>
        <c:noMultiLvlLbl val="0"/>
      </c:catAx>
      <c:valAx>
        <c:axId val="16830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28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{AD61BB3A-D515-40D7-AFFC-DBF7F89EACF4}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ACF-4C5F-B53C-B2F0C2AC2CC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{8132B087-438D-4D62-876B-099276F44A36}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ACF-4C5F-B53C-B2F0C2AC2CC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{4E429541-DDF6-4C41-9040-BAEAE9AA6C68}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ACF-4C5F-B53C-B2F0C2AC2CC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{49AD433C-8A87-42B8-A0DE-4B243F0B5FC2}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ACF-4C5F-B53C-B2F0C2AC2CC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{AE7A6F5A-9516-482F-9219-9AB8190D6798}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ACF-4C5F-B53C-B2F0C2AC2C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57.1</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ACF-4C5F-B53C-B2F0C2AC2CC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{7C80F203-AC95-469A-BCC3-04991EF5C92E}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ACF-4C5F-B53C-B2F0C2AC2CC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{A6C42464-EC92-4F64-AF71-DE1B3189705C}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ACF-4C5F-B53C-B2F0C2AC2CC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{E4DA70B9-8E12-484C-A74E-913AC04A07F3}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ACF-4C5F-B53C-B2F0C2AC2CC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{21D4DB94-1FE6-4897-A40E-CEFC2D4B41BA}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ACF-4C5F-B53C-B2F0C2AC2CC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{11A5F1AB-F1A0-47FC-9ACB-4D1677C27B24}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ACF-4C5F-B53C-B2F0C2AC2C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55.1</c:v>
                </c:pt>
              </c:numCache>
            </c:numRef>
          </c:xVal>
          <c:yVal>
            <c:numRef>
              <c:f>公会計指標分析・財政指標組合せ分析表!$K$55:$O$55</c:f>
              <c:numCache>
                <c:formatCode>#,##0.0;"▲ "#,##0.0</c:formatCode>
                <c:ptCount val="5"/>
                <c:pt idx="4">
                  <c:v>25.4</c:v>
                </c:pt>
              </c:numCache>
            </c:numRef>
          </c:yVal>
          <c:smooth val="0"/>
          <c:extLst>
            <c:ext xmlns:c16="http://schemas.microsoft.com/office/drawing/2014/chart" uri="{C3380CC4-5D6E-409C-BE32-E72D297353CC}">
              <c16:uniqueId val="{0000000B-4ACF-4C5F-B53C-B2F0C2AC2CC0}"/>
            </c:ext>
          </c:extLst>
        </c:ser>
        <c:dLbls>
          <c:showLegendKey val="0"/>
          <c:showVal val="0"/>
          <c:showCatName val="0"/>
          <c:showSerName val="0"/>
          <c:showPercent val="0"/>
          <c:showBubbleSize val="0"/>
        </c:dLbls>
        <c:axId val="73201920"/>
        <c:axId val="73220480"/>
      </c:scatterChart>
      <c:valAx>
        <c:axId val="73201920"/>
        <c:scaling>
          <c:orientation val="minMax"/>
          <c:max val="66.199999999999989"/>
          <c:min val="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20480"/>
        <c:crosses val="autoZero"/>
        <c:crossBetween val="midCat"/>
      </c:valAx>
      <c:valAx>
        <c:axId val="73220480"/>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01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{0B2AD173-F15B-4381-8053-A70E4BAE65DF}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53D-48B8-860B-A285DE63E28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{54A148C7-1271-4D35-BDC4-0A639C6198A7}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53D-48B8-860B-A285DE63E28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{D82E6728-BE24-41F2-90ED-352465BF2B83}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53D-48B8-860B-A285DE63E28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{5024F39B-9172-4D7A-9CA7-531FB2417AC1}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53D-48B8-860B-A285DE63E28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{CB227623-3C88-48C1-9EA3-78D94FEC21A1}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53D-48B8-860B-A285DE63E2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12.2</c:v>
                </c:pt>
                <c:pt idx="2">
                  <c:v>11.2</c:v>
                </c:pt>
                <c:pt idx="3">
                  <c:v>10.1</c:v>
                </c:pt>
                <c:pt idx="4">
                  <c:v>9</c:v>
                </c:pt>
              </c:numCache>
            </c:numRef>
          </c:xVal>
          <c:yVal>
            <c:numRef>
              <c:f>公会計指標分析・財政指標組合せ分析表!$K$73:$O$73</c:f>
              <c:numCache>
                <c:formatCode>#,##0.0;"▲ "#,##0.0</c:formatCode>
                <c:ptCount val="5"/>
                <c:pt idx="0">
                  <c:v>7.7</c:v>
                </c:pt>
              </c:numCache>
            </c:numRef>
          </c:yVal>
          <c:smooth val="0"/>
          <c:extLst>
            <c:ext xmlns:c16="http://schemas.microsoft.com/office/drawing/2014/chart" uri="{C3380CC4-5D6E-409C-BE32-E72D297353CC}">
              <c16:uniqueId val="{00000005-853D-48B8-860B-A285DE63E28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{075D67DC-0B64-4E26-B52A-0CB4F87A57C2}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53D-48B8-860B-A285DE63E28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{DD1BEF98-0D4B-4505-85B1-546F5B6F709A}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53D-48B8-860B-A285DE63E28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{F7DF1D62-245A-4D83-8E42-0C79DD6F9979}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53D-48B8-860B-A285DE63E28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{20C6A6C9-06DB-4B2F-AD9D-AAE24057D387}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53D-48B8-860B-A285DE63E28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{065D24F8-E6BE-4126-8CFE-DBDDBB1B3716}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53D-48B8-860B-A285DE63E2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c:ext xmlns:c16="http://schemas.microsoft.com/office/drawing/2014/chart" uri="{C3380CC4-5D6E-409C-BE32-E72D297353CC}">
              <c16:uniqueId val="{0000000B-853D-48B8-860B-A285DE63E288}"/>
            </c:ext>
          </c:extLst>
        </c:ser>
        <c:dLbls>
          <c:showLegendKey val="0"/>
          <c:showVal val="0"/>
          <c:showCatName val="0"/>
          <c:showSerName val="0"/>
          <c:showPercent val="0"/>
          <c:showBubbleSize val="0"/>
        </c:dLbls>
        <c:axId val="72787840"/>
        <c:axId val="73252864"/>
      </c:scatterChart>
      <c:valAx>
        <c:axId val="72787840"/>
        <c:scaling>
          <c:orientation val="minMax"/>
          <c:max val="13.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52864"/>
        <c:crosses val="autoZero"/>
        <c:crossBetween val="midCat"/>
      </c:valAx>
      <c:valAx>
        <c:axId val="73252864"/>
        <c:scaling>
          <c:orientation val="minMax"/>
          <c:max val="3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87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6,720
6,662
233.52
4,955,940
4,759,607
84,679
2,891,185
5,190,512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人口の減少（毎年約</a:t>
          </a:r>
          <a:r>
            <a:rPr kumimoji="1" lang="en-US" altLang="ja-JP" sz="1300" baseline="0">
              <a:latin typeface="ＭＳ Ｐゴシック"/>
            </a:rPr>
            <a:t>100</a:t>
          </a:r>
          <a:r>
            <a:rPr kumimoji="1" lang="ja-JP" altLang="en-US" sz="1300" baseline="0">
              <a:latin typeface="ＭＳ Ｐゴシック"/>
            </a:rPr>
            <a:t>人減）や全国平均を上回る高齢化率（平成</a:t>
          </a:r>
          <a:r>
            <a:rPr kumimoji="1" lang="en-US" altLang="ja-JP" sz="1300" baseline="0">
              <a:latin typeface="ＭＳ Ｐゴシック"/>
            </a:rPr>
            <a:t>28</a:t>
          </a:r>
          <a:r>
            <a:rPr kumimoji="1" lang="ja-JP" altLang="en-US" sz="1300" baseline="0">
              <a:latin typeface="ＭＳ Ｐゴシック"/>
            </a:rPr>
            <a:t>年</a:t>
          </a:r>
          <a:r>
            <a:rPr kumimoji="1" lang="en-US" altLang="ja-JP" sz="1300" baseline="0">
              <a:latin typeface="ＭＳ Ｐゴシック"/>
            </a:rPr>
            <a:t>10</a:t>
          </a:r>
          <a:r>
            <a:rPr kumimoji="1" lang="ja-JP" altLang="en-US" sz="1300" baseline="0">
              <a:latin typeface="ＭＳ Ｐゴシック"/>
            </a:rPr>
            <a:t>月１日時点</a:t>
          </a:r>
          <a:r>
            <a:rPr kumimoji="1" lang="en-US" altLang="ja-JP" sz="1300" baseline="0">
              <a:latin typeface="ＭＳ Ｐゴシック"/>
            </a:rPr>
            <a:t>36.9</a:t>
          </a:r>
          <a:r>
            <a:rPr kumimoji="1" lang="ja-JP" altLang="en-US" sz="1300" baseline="0">
              <a:latin typeface="ＭＳ Ｐゴシック"/>
            </a:rPr>
            <a:t>％（全国平均</a:t>
          </a:r>
          <a:r>
            <a:rPr kumimoji="1" lang="en-US" altLang="ja-JP" sz="1300" baseline="0">
              <a:latin typeface="ＭＳ Ｐゴシック"/>
            </a:rPr>
            <a:t>27.3</a:t>
          </a:r>
          <a:r>
            <a:rPr kumimoji="1" lang="ja-JP" altLang="en-US" sz="1300" baseline="0">
              <a:latin typeface="ＭＳ Ｐゴシック"/>
            </a:rPr>
            <a:t>％））に加え、長引く景気低迷で本町の基幹産業である観光業も全体として上昇傾向にないことから、財政基盤が弱く、依然として類似団体平均を大きく下回っている。</a:t>
          </a:r>
          <a:endParaRPr kumimoji="1" lang="en-US" altLang="ja-JP" sz="1300" baseline="0">
            <a:latin typeface="ＭＳ Ｐゴシック"/>
          </a:endParaRPr>
        </a:p>
        <a:p>
          <a:r>
            <a:rPr kumimoji="1" lang="ja-JP" altLang="en-US" sz="1300" baseline="0">
              <a:latin typeface="ＭＳ Ｐゴシック"/>
            </a:rPr>
            <a:t>　上記の課題に対応するため、「三朝町まち・ひと・しごと創生総合戦略」に基づき、町の活性化を促す施策を重点的に取り組むことで、財政基盤の強化に努める。</a:t>
          </a:r>
          <a:endParaRPr kumimoji="1" lang="en-US" altLang="ja-JP" sz="1300" baseline="0">
            <a:latin typeface="ＭＳ Ｐゴシック"/>
          </a:endParaRPr>
        </a:p>
        <a:p>
          <a:endParaRPr kumimoji="1" lang="en-US" altLang="ja-JP" sz="1300" baseline="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38705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38705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38705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38705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後期高齢者医療事業等の医療・保険給付の実績に基づき、繰出金が大きく減少（</a:t>
          </a:r>
          <a:r>
            <a:rPr kumimoji="1" lang="en-US" altLang="ja-JP" sz="1300">
              <a:latin typeface="ＭＳ Ｐゴシック"/>
            </a:rPr>
            <a:t>0.8</a:t>
          </a:r>
          <a:r>
            <a:rPr kumimoji="1" lang="ja-JP" altLang="en-US" sz="1300">
              <a:latin typeface="ＭＳ Ｐゴシック"/>
            </a:rPr>
            <a:t>％比率減）したこと、及び経常収支の最も大きな割合を占める人件費が、負担金に係る制度変更を要因として減少（</a:t>
          </a:r>
          <a:r>
            <a:rPr kumimoji="1" lang="en-US" altLang="ja-JP" sz="1300">
              <a:latin typeface="ＭＳ Ｐゴシック"/>
            </a:rPr>
            <a:t>0.2</a:t>
          </a:r>
          <a:r>
            <a:rPr kumimoji="1" lang="ja-JP" altLang="en-US" sz="1300">
              <a:latin typeface="ＭＳ Ｐゴシック"/>
            </a:rPr>
            <a:t>％比率減）したことから、比率が良化している。</a:t>
          </a:r>
          <a:endParaRPr kumimoji="1" lang="en-US" altLang="ja-JP" sz="1300">
            <a:latin typeface="ＭＳ Ｐゴシック"/>
          </a:endParaRPr>
        </a:p>
        <a:p>
          <a:r>
            <a:rPr kumimoji="1" lang="ja-JP" altLang="en-US" sz="1300">
              <a:latin typeface="ＭＳ Ｐゴシック"/>
            </a:rPr>
            <a:t>　一方、社会保障関連経費が引き続き増加傾向にあること、近年の過疎債等を活用した大型事業に係る元金償還が本格的に始まったことから、全ての事業について費用対効果等の必要性を継続的に検証・見直しを行うことで、経常経費の削減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35348</xdr:rowOff>
    </xdr:from>
    <xdr:to>
      <xdr:col>7</xdr:col>
      <xdr:colOff>152400</xdr:colOff>
      <xdr:row>64</xdr:row>
      <xdr:rowOff>43392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0814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43392</xdr:rowOff>
    </xdr:from>
    <xdr:to>
      <xdr:col>6</xdr:col>
      <xdr:colOff>0</xdr:colOff>
      <xdr:row>64</xdr:row>
      <xdr:rowOff>55456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161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27305</xdr:rowOff>
    </xdr:from>
    <xdr:to>
      <xdr:col>4</xdr:col>
      <xdr:colOff>482600</xdr:colOff>
      <xdr:row>64</xdr:row>
      <xdr:rowOff>55456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0010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27305</xdr:rowOff>
    </xdr:from>
    <xdr:to>
      <xdr:col>3</xdr:col>
      <xdr:colOff>279400</xdr:colOff>
      <xdr:row>64</xdr:row>
      <xdr:rowOff>39370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001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155998</xdr:rowOff>
    </xdr:from>
    <xdr:to>
      <xdr:col>7</xdr:col>
      <xdr:colOff>203200</xdr:colOff>
      <xdr:row>64</xdr:row>
      <xdr:rowOff>86148</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164042</xdr:rowOff>
    </xdr:from>
    <xdr:to>
      <xdr:col>6</xdr:col>
      <xdr:colOff>50800</xdr:colOff>
      <xdr:row>64</xdr:row>
      <xdr:rowOff>94192</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116433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147955</xdr:rowOff>
    </xdr:from>
    <xdr:to>
      <xdr:col>3</xdr:col>
      <xdr:colOff>330200</xdr:colOff>
      <xdr:row>64</xdr:row>
      <xdr:rowOff>78105</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88282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100347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[223,106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と同様に類似団体平均と比較すると低い数値ではあるが、昨年度からは上昇する結果となった。これは、参議院議員選挙の執行、及びネットワーク強靭化事業といった補助事業の実施が要因としてあげられる。また、鳥取県中部地震に伴う災害対応により、臨時的に人件費と物件費の両面で費用計上されたことも一因となる。</a:t>
          </a:r>
          <a:endParaRPr kumimoji="1" lang="en-US" altLang="ja-JP" sz="1300">
            <a:latin typeface="ＭＳ Ｐゴシック"/>
          </a:endParaRPr>
        </a:p>
        <a:p>
          <a:r>
            <a:rPr kumimoji="1" lang="ja-JP" altLang="en-US" sz="1300">
              <a:latin typeface="ＭＳ Ｐゴシック"/>
            </a:rPr>
            <a:t>　なお、経常的経費を見直すため、指定管理者制度の導入をはじめ公共サービスの合理化を図っているが、人口減少の与える影響は大きく、数値が上昇傾向にある。</a:t>
          </a: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48859</xdr:rowOff>
    </xdr:from>
    <xdr:to>
      <xdr:col>7</xdr:col>
      <xdr:colOff>152400</xdr:colOff>
      <xdr:row>83</xdr:row>
      <xdr:rowOff>65408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79209"/>
          <a:ext cx="8382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9092</xdr:rowOff>
    </xdr:from>
    <xdr:to>
      <xdr:col>6</xdr:col>
      <xdr:colOff>0</xdr:colOff>
      <xdr:row>83</xdr:row>
      <xdr:rowOff>48859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39442"/>
          <a:ext cx="8890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161705</xdr:rowOff>
    </xdr:from>
    <xdr:to>
      <xdr:col>4</xdr:col>
      <xdr:colOff>482600</xdr:colOff>
      <xdr:row>83</xdr:row>
      <xdr:rowOff>9092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20605"/>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135334</xdr:rowOff>
    </xdr:from>
    <xdr:to>
      <xdr:col>3</xdr:col>
      <xdr:colOff>279400</xdr:colOff>
      <xdr:row>82</xdr:row>
      <xdr:rowOff>161705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94234"/>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14608</xdr:rowOff>
    </xdr:from>
    <xdr:to>
      <xdr:col>7</xdr:col>
      <xdr:colOff>203200</xdr:colOff>
      <xdr:row>83</xdr:row>
      <xdr:rowOff>116208</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902200" y="142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31135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9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223,106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169509</xdr:rowOff>
    </xdr:from>
    <xdr:to>
      <xdr:col>6</xdr:col>
      <xdr:colOff>50800</xdr:colOff>
      <xdr:row>83</xdr:row>
      <xdr:rowOff>99659</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064000" y="142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109836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9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218,991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129742</xdr:rowOff>
    </xdr:from>
    <xdr:to>
      <xdr:col>4</xdr:col>
      <xdr:colOff>533400</xdr:colOff>
      <xdr:row>83</xdr:row>
      <xdr:rowOff>59892</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3175000" y="141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70069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5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110905</xdr:rowOff>
    </xdr:from>
    <xdr:to>
      <xdr:col>3</xdr:col>
      <xdr:colOff>330200</xdr:colOff>
      <xdr:row>83</xdr:row>
      <xdr:rowOff>41055</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2286000" y="141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25832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5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84534</xdr:rowOff>
    </xdr:from>
    <xdr:to>
      <xdr:col>2</xdr:col>
      <xdr:colOff>127000</xdr:colOff>
      <xdr:row>83</xdr:row>
      <xdr:rowOff>14684</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1397000" y="141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24861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従来から人事院勧告に基づく国の給与水準、または諸手当の見直しを踏まえて給与体系を改定しており、類似団体平均の推移に合わせて変動している。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年度は数値が大きく減少しているが、職員構成の変動に伴う短期的な要因であるため、引き続き昇給制度の改善を含めて給与の適正化に努める。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84</xdr:row>
      <xdr:rowOff>122766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2000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122766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682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154939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6826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89</xdr:row>
      <xdr:rowOff>13546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56739"/>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155381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127440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定員適正化計画に基づく退職者の不補充もあり、職員数は微減を続けていること、及び人口の減少が続いていることから、ほぼ横ばいの状況となっている。</a:t>
          </a:r>
          <a:endParaRPr kumimoji="1" lang="en-US" altLang="ja-JP" sz="1300">
            <a:latin typeface="ＭＳ Ｐゴシック"/>
          </a:endParaRPr>
        </a:p>
        <a:p>
          <a:r>
            <a:rPr kumimoji="1" lang="ja-JP" altLang="en-US" sz="1300">
              <a:latin typeface="ＭＳ Ｐゴシック"/>
            </a:rPr>
            <a:t>　今後社会保障施策をはじめとして行政サービスは拡充傾向にあり、事務事業の効率化が迫られるため、事業検証・機構改革等に基づく適正な人員配置に努める。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147531</xdr:rowOff>
    </xdr:from>
    <xdr:to>
      <xdr:col>24</xdr:col>
      <xdr:colOff>558800</xdr:colOff>
      <xdr:row>61</xdr:row>
      <xdr:rowOff>168444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05981"/>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154770</xdr:rowOff>
    </xdr:from>
    <xdr:to>
      <xdr:col>23</xdr:col>
      <xdr:colOff>406400</xdr:colOff>
      <xdr:row>61</xdr:row>
      <xdr:rowOff>168444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13220"/>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149944</xdr:rowOff>
    </xdr:from>
    <xdr:to>
      <xdr:col>22</xdr:col>
      <xdr:colOff>203200</xdr:colOff>
      <xdr:row>61</xdr:row>
      <xdr:rowOff>154770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083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130641</xdr:rowOff>
    </xdr:from>
    <xdr:to>
      <xdr:col>21</xdr:col>
      <xdr:colOff>0</xdr:colOff>
      <xdr:row>61</xdr:row>
      <xdr:rowOff>149944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9091"/>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967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113258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117644</xdr:rowOff>
    </xdr:from>
    <xdr:to>
      <xdr:col>23</xdr:col>
      <xdr:colOff>457200</xdr:colOff>
      <xdr:row>62</xdr:row>
      <xdr:rowOff>47794</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129000" y="105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57971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4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103970</xdr:rowOff>
    </xdr:from>
    <xdr:to>
      <xdr:col>22</xdr:col>
      <xdr:colOff>254000</xdr:colOff>
      <xdr:row>62</xdr:row>
      <xdr:rowOff>34120</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5240000" y="10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18897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4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99144</xdr:rowOff>
    </xdr:from>
    <xdr:to>
      <xdr:col>21</xdr:col>
      <xdr:colOff>50800</xdr:colOff>
      <xdr:row>62</xdr:row>
      <xdr:rowOff>29294</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4351000" y="10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14071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4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79841</xdr:rowOff>
    </xdr:from>
    <xdr:to>
      <xdr:col>19</xdr:col>
      <xdr:colOff>533400</xdr:colOff>
      <xdr:row>62</xdr:row>
      <xdr:rowOff>9991</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3462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166218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から交付税算入率の高い過疎債を活用していることもあり、少しづつ良化し、類似団体平均に近づいている状況である。一方で、今後大規模な起債事業を控えるにあたって、事業計画の適正化をはじめ、償還期間等の借入条件の見直しも含めて、水準を引き続き抑制することが必要となって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66146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985000"/>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66146</xdr:rowOff>
    </xdr:from>
    <xdr:to>
      <xdr:col>23</xdr:col>
      <xdr:colOff>406400</xdr:colOff>
      <xdr:row>42</xdr:row>
      <xdr:rowOff>5292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095596"/>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5292</xdr:rowOff>
    </xdr:from>
    <xdr:to>
      <xdr:col>22</xdr:col>
      <xdr:colOff>203200</xdr:colOff>
      <xdr:row>42</xdr:row>
      <xdr:rowOff>105833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2061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43</xdr:row>
      <xdr:rowOff>24871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306733"/>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a:extLst>
            <a:ext uri="{FF2B5EF4-FFF2-40B4-BE49-F238E27FC236}">
              <a16:creationId xmlns:a16="http://schemas.microsoft.com/office/drawing/2014/main" id="{00000000-0008-0000-0300-00008C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a:extLst>
            <a:ext uri="{FF2B5EF4-FFF2-40B4-BE49-F238E27FC236}">
              <a16:creationId xmlns:a16="http://schemas.microsoft.com/office/drawing/2014/main" id="{00000000-0008-0000-0300-00008E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15346</xdr:rowOff>
    </xdr:from>
    <xdr:to>
      <xdr:col>23</xdr:col>
      <xdr:colOff>457200</xdr:colOff>
      <xdr:row>41</xdr:row>
      <xdr:rowOff>116946</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6129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101723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3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125942</xdr:rowOff>
    </xdr:from>
    <xdr:to>
      <xdr:col>22</xdr:col>
      <xdr:colOff>254000</xdr:colOff>
      <xdr:row>42</xdr:row>
      <xdr:rowOff>56092</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5240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40869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11" name="円/楕円 410">
          <a:extLst>
            <a:ext uri="{FF2B5EF4-FFF2-40B4-BE49-F238E27FC236}">
              <a16:creationId xmlns:a16="http://schemas.microsoft.com/office/drawing/2014/main" id="{00000000-0008-0000-0300-00009B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145521</xdr:rowOff>
    </xdr:from>
    <xdr:to>
      <xdr:col>19</xdr:col>
      <xdr:colOff>533400</xdr:colOff>
      <xdr:row>43</xdr:row>
      <xdr:rowOff>75671</xdr:rowOff>
    </xdr:to>
    <xdr:sp macro="" textlink="">
      <xdr:nvSpPr>
        <xdr:cNvPr id="413" name="円/楕円 412">
          <a:extLst>
            <a:ext uri="{FF2B5EF4-FFF2-40B4-BE49-F238E27FC236}">
              <a16:creationId xmlns:a16="http://schemas.microsoft.com/office/drawing/2014/main" id="{00000000-0008-0000-0300-00009D010000}"/>
            </a:ext>
          </a:extLst>
        </xdr:cNvPr>
        <xdr:cNvSpPr/>
      </xdr:nvSpPr>
      <xdr:spPr>
        <a:xfrm>
          <a:off x="13462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60448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から将来負担は引き続き未発生となっている。算定要因の一つである将来負担額について、今年度の起債事業が前年度と比較して小規模だったため、大きな割合を占める地方債残高が減少したこともあり、当該数値は減少（</a:t>
          </a:r>
          <a:r>
            <a:rPr kumimoji="1" lang="en-US" altLang="ja-JP" sz="1300">
              <a:latin typeface="ＭＳ Ｐゴシック"/>
            </a:rPr>
            <a:t>128</a:t>
          </a:r>
          <a:r>
            <a:rPr kumimoji="1" lang="ja-JP" altLang="en-US" sz="1300">
              <a:latin typeface="ＭＳ Ｐゴシック"/>
            </a:rPr>
            <a:t>百万円減）している。つぎに、充当可能財源等についても、公債費に充当する減債基金の計画的な積立て、及び交付税算入率の高い地方債（過疎債等）を積極的に活用することで、将来負担額をカバーする水準で推移していることが主な要因としてあげられる。</a:t>
          </a:r>
          <a:endParaRPr kumimoji="1" lang="en-US" altLang="ja-JP" sz="1300">
            <a:latin typeface="ＭＳ Ｐゴシック"/>
          </a:endParaRPr>
        </a:p>
        <a:p>
          <a:r>
            <a:rPr kumimoji="1" lang="ja-JP" altLang="en-US" sz="1300">
              <a:latin typeface="ＭＳ Ｐゴシック"/>
            </a:rPr>
            <a:t>　今後も将来負担に備えた充当可能財源の確保に努める。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17594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74320</xdr:rowOff>
    </xdr:from>
    <xdr:to>
      <xdr:col>19</xdr:col>
      <xdr:colOff>533400</xdr:colOff>
      <xdr:row>15</xdr:row>
      <xdr:rowOff>4470</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34620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14647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6,720
6,662
233.52
4,955,940
4,759,607
84,679
2,891,185
5,190,512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共済組合負担金の負担金率が低下した等の制度的な変動により、前年度から</a:t>
          </a:r>
          <a:r>
            <a:rPr kumimoji="1" lang="en-US" altLang="ja-JP" sz="1300">
              <a:latin typeface="ＭＳ Ｐゴシック"/>
            </a:rPr>
            <a:t>0.2</a:t>
          </a:r>
          <a:r>
            <a:rPr kumimoji="1" lang="ja-JP" altLang="en-US" sz="1300">
              <a:latin typeface="ＭＳ Ｐゴシック"/>
            </a:rPr>
            <a:t>ポイント減少しているが、依然として類似団体平均より高い水準にある。</a:t>
          </a:r>
          <a:endParaRPr kumimoji="1" lang="en-US" altLang="ja-JP" sz="1300">
            <a:latin typeface="ＭＳ Ｐゴシック"/>
          </a:endParaRPr>
        </a:p>
        <a:p>
          <a:r>
            <a:rPr kumimoji="1" lang="ja-JP" altLang="en-US" sz="1300">
              <a:latin typeface="ＭＳ Ｐゴシック"/>
            </a:rPr>
            <a:t>　今後も、指定管理者制度といった民間委託、またはオンラインシステムを活用したサービスを含めて、行政サービス提供のあり方について引き続き見直し・改善に努める。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74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1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年度から大きな変動はなく（</a:t>
          </a:r>
          <a:r>
            <a:rPr kumimoji="1" lang="en-US" altLang="ja-JP" sz="1300">
              <a:latin typeface="ＭＳ Ｐゴシック"/>
            </a:rPr>
            <a:t>0.4</a:t>
          </a:r>
          <a:r>
            <a:rPr kumimoji="1" lang="ja-JP" altLang="en-US" sz="1300">
              <a:latin typeface="ＭＳ Ｐゴシック"/>
            </a:rPr>
            <a:t>ポイント減）、類似団体平均を下回る数値を保っている。これは、本項目の大きな割合を占める施設管理の体制に変化がないことが要因としてあげられる。</a:t>
          </a:r>
          <a:endParaRPr kumimoji="1" lang="en-US" altLang="ja-JP" sz="1300">
            <a:latin typeface="ＭＳ Ｐゴシック"/>
          </a:endParaRPr>
        </a:p>
        <a:p>
          <a:r>
            <a:rPr kumimoji="1" lang="ja-JP" altLang="en-US" sz="1300">
              <a:latin typeface="ＭＳ Ｐゴシック"/>
            </a:rPr>
            <a:t>　したがって、今後指定管理者による施設管理をはじめとした民間委託を行う等、管理体制に変化が生じたとき、数値が上昇することが見込まれるが、同時に組織体制も変化するため、人件費とのバランスにも着目する必要が出てく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49276</xdr:rowOff>
    </xdr:from>
    <xdr:to>
      <xdr:col>24</xdr:col>
      <xdr:colOff>31750</xdr:colOff>
      <xdr:row>16</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2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67564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01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xdr:rowOff>
    </xdr:from>
    <xdr:to>
      <xdr:col>21</xdr:col>
      <xdr:colOff>361950</xdr:colOff>
      <xdr:row>16</xdr:row>
      <xdr:rowOff>67564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513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16</xdr:row>
      <xdr:rowOff>8128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873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xdr:rowOff>
    </xdr:from>
    <xdr:to>
      <xdr:col>21</xdr:col>
      <xdr:colOff>412750</xdr:colOff>
      <xdr:row>16</xdr:row>
      <xdr:rowOff>118364</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128541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128778</xdr:rowOff>
    </xdr:from>
    <xdr:to>
      <xdr:col>20</xdr:col>
      <xdr:colOff>209550</xdr:colOff>
      <xdr:row>16</xdr:row>
      <xdr:rowOff>58928</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69105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社会保障関連経費の高止まりと保育児童措置費（広域入所委託含む。）の増加に伴い、昨年度から</a:t>
          </a:r>
          <a:r>
            <a:rPr kumimoji="1" lang="en-US" altLang="ja-JP" sz="1300">
              <a:latin typeface="ＭＳ Ｐゴシック"/>
            </a:rPr>
            <a:t>0.7</a:t>
          </a:r>
          <a:r>
            <a:rPr kumimoji="1" lang="ja-JP" altLang="en-US" sz="1300">
              <a:latin typeface="ＭＳ Ｐゴシック"/>
            </a:rPr>
            <a:t>ポイント上昇し、類似団体平均を大きく上回っている。</a:t>
          </a:r>
          <a:endParaRPr kumimoji="1" lang="en-US" altLang="ja-JP" sz="1300">
            <a:latin typeface="ＭＳ Ｐゴシック"/>
          </a:endParaRPr>
        </a:p>
        <a:p>
          <a:r>
            <a:rPr kumimoji="1" lang="ja-JP" altLang="en-US" sz="1300">
              <a:latin typeface="ＭＳ Ｐゴシック"/>
            </a:rPr>
            <a:t>　今後も社会保障施策の拡充により、扶助費の増加が見込まれるが、必要不可欠なサービスのため、その他事業とのバランスをとりつつ、財源の確保に努める。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107950</xdr:rowOff>
    </xdr:from>
    <xdr:to>
      <xdr:col>7</xdr:col>
      <xdr:colOff>15875</xdr:colOff>
      <xdr:row>59</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52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a:extLst>
            <a:ext uri="{FF2B5EF4-FFF2-40B4-BE49-F238E27FC236}">
              <a16:creationId xmlns:a16="http://schemas.microsoft.com/office/drawing/2014/main" id="{00000000-0008-0000-0400-0000BB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4" name="円/楕円 203">
          <a:extLst>
            <a:ext uri="{FF2B5EF4-FFF2-40B4-BE49-F238E27FC236}">
              <a16:creationId xmlns:a16="http://schemas.microsoft.com/office/drawing/2014/main" id="{00000000-0008-0000-0400-0000CC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57150</xdr:rowOff>
    </xdr:from>
    <xdr:to>
      <xdr:col>5</xdr:col>
      <xdr:colOff>600075</xdr:colOff>
      <xdr:row>58</xdr:row>
      <xdr:rowOff>158750</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152400</xdr:rowOff>
    </xdr:from>
    <xdr:to>
      <xdr:col>1</xdr:col>
      <xdr:colOff>676275</xdr:colOff>
      <xdr:row>58</xdr:row>
      <xdr:rowOff>82550</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後期高齢者医療事業等の医療・保険給付に関係する繰出金が大きく減少（</a:t>
          </a:r>
          <a:r>
            <a:rPr kumimoji="1" lang="en-US" altLang="ja-JP" sz="1300">
              <a:latin typeface="ＭＳ Ｐゴシック"/>
            </a:rPr>
            <a:t>0.8</a:t>
          </a:r>
          <a:r>
            <a:rPr kumimoji="1" lang="ja-JP" altLang="en-US" sz="1300">
              <a:latin typeface="ＭＳ Ｐゴシック"/>
            </a:rPr>
            <a:t>ポイント減）したが、依然として類似団体平均を上回っている。また、下水道事業等特別会計への基準繰出（建設改良に係る元金償還分）も数値が高止まりしている一因と言える。</a:t>
          </a:r>
          <a:endParaRPr kumimoji="1" lang="en-US" altLang="ja-JP" sz="1300">
            <a:latin typeface="ＭＳ Ｐゴシック"/>
          </a:endParaRPr>
        </a:p>
        <a:p>
          <a:r>
            <a:rPr kumimoji="1" lang="ja-JP" altLang="en-US" sz="1300">
              <a:latin typeface="ＭＳ Ｐゴシック"/>
            </a:rPr>
            <a:t>　これらは住民生活に直結し削減困難な経費のため、保険料・使用料の適正化など継続して事業運営の見直しを行うことが必要である。</a:t>
          </a:r>
        </a:p>
      </xdr:txBody>
    </xdr:sp>
    <xdr:clientData/>
  </xdr:twoCellAnchor>
  <xdr:oneCellAnchor>
    <xdr:from>
      <xdr:col>18</xdr:col>
      <xdr:colOff>44450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49276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9568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110998</xdr:rowOff>
    </xdr:from>
    <xdr:to>
      <xdr:col>22</xdr:col>
      <xdr:colOff>565150</xdr:colOff>
      <xdr:row>58</xdr:row>
      <xdr:rowOff>49276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8836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60706</xdr:rowOff>
    </xdr:from>
    <xdr:to>
      <xdr:col>21</xdr:col>
      <xdr:colOff>361950</xdr:colOff>
      <xdr:row>57</xdr:row>
      <xdr:rowOff>110998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833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60706</xdr:rowOff>
    </xdr:from>
    <xdr:to>
      <xdr:col>20</xdr:col>
      <xdr:colOff>158750</xdr:colOff>
      <xdr:row>57</xdr:row>
      <xdr:rowOff>78994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833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169926</xdr:rowOff>
    </xdr:from>
    <xdr:to>
      <xdr:col>22</xdr:col>
      <xdr:colOff>615950</xdr:colOff>
      <xdr:row>58</xdr:row>
      <xdr:rowOff>100076</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84853</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60198</xdr:rowOff>
    </xdr:from>
    <xdr:to>
      <xdr:col>21</xdr:col>
      <xdr:colOff>412750</xdr:colOff>
      <xdr:row>57</xdr:row>
      <xdr:rowOff>161798</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146575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9906</xdr:rowOff>
    </xdr:from>
    <xdr:to>
      <xdr:col>20</xdr:col>
      <xdr:colOff>209550</xdr:colOff>
      <xdr:row>57</xdr:row>
      <xdr:rowOff>111506</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96283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28194</xdr:rowOff>
    </xdr:from>
    <xdr:to>
      <xdr:col>19</xdr:col>
      <xdr:colOff>6350</xdr:colOff>
      <xdr:row>57</xdr:row>
      <xdr:rowOff>129794</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114571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近隣市町村で構成する広域連合への負担金が前年度から増加（</a:t>
          </a:r>
          <a:r>
            <a:rPr kumimoji="1" lang="en-US" altLang="ja-JP" sz="1300">
              <a:latin typeface="ＭＳ Ｐゴシック"/>
            </a:rPr>
            <a:t>5.6</a:t>
          </a:r>
          <a:r>
            <a:rPr kumimoji="1" lang="ja-JP" altLang="en-US" sz="1300">
              <a:latin typeface="ＭＳ Ｐゴシック"/>
            </a:rPr>
            <a:t>百万円増）したこともあり、数値が上昇しているが、類似団体平均からは依然大きく下回っている状況である。</a:t>
          </a:r>
          <a:endParaRPr kumimoji="1" lang="en-US" altLang="ja-JP" sz="1300">
            <a:latin typeface="ＭＳ Ｐゴシック"/>
          </a:endParaRPr>
        </a:p>
        <a:p>
          <a:r>
            <a:rPr kumimoji="1" lang="ja-JP" altLang="en-US" sz="1300">
              <a:latin typeface="ＭＳ Ｐゴシック"/>
            </a:rPr>
            <a:t>　その他、各種団体への経常的な補助金事業についても、今後の地域活性化事業等の重点施策に取り組めるよう、継続的に見直しを行い効率化に努める。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124714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120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0888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088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過去の大型事業債が順次償還完了を迎えており、平成</a:t>
          </a:r>
          <a:r>
            <a:rPr kumimoji="1" lang="en-US" altLang="ja-JP" sz="1300">
              <a:latin typeface="ＭＳ Ｐゴシック"/>
            </a:rPr>
            <a:t>20</a:t>
          </a:r>
          <a:r>
            <a:rPr kumimoji="1" lang="ja-JP" altLang="en-US" sz="1300">
              <a:latin typeface="ＭＳ Ｐゴシック"/>
            </a:rPr>
            <a:t>年度をピークに減少を続け、近年では類似団体平均を下回る結果となっている。</a:t>
          </a:r>
          <a:endParaRPr kumimoji="1" lang="en-US" altLang="ja-JP" sz="1300">
            <a:latin typeface="ＭＳ Ｐゴシック"/>
          </a:endParaRPr>
        </a:p>
        <a:p>
          <a:r>
            <a:rPr kumimoji="1" lang="ja-JP" altLang="en-US" sz="1300">
              <a:latin typeface="ＭＳ Ｐゴシック"/>
            </a:rPr>
            <a:t>　一方で、過疎債を活用した大型事業について、本格的な元金償還が平成</a:t>
          </a:r>
          <a:r>
            <a:rPr kumimoji="1" lang="en-US" altLang="ja-JP" sz="1300">
              <a:latin typeface="ＭＳ Ｐゴシック"/>
            </a:rPr>
            <a:t>29</a:t>
          </a:r>
          <a:r>
            <a:rPr kumimoji="1" lang="ja-JP" altLang="en-US" sz="1300">
              <a:latin typeface="ＭＳ Ｐゴシック"/>
            </a:rPr>
            <a:t>年度から始まること、また今後に控える事業の規模を考慮すると、非常に厳しい財政運営となることが予想されるため、事業計画の適正化や計画的な基金積立が必要となる。</a:t>
          </a: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31750</xdr:rowOff>
    </xdr:from>
    <xdr:to>
      <xdr:col>7</xdr:col>
      <xdr:colOff>15875</xdr:colOff>
      <xdr:row>76</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061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31750</xdr:rowOff>
    </xdr:from>
    <xdr:to>
      <xdr:col>5</xdr:col>
      <xdr:colOff>549275</xdr:colOff>
      <xdr:row>76</xdr:row>
      <xdr:rowOff>146050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61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146050</xdr:rowOff>
    </xdr:from>
    <xdr:to>
      <xdr:col>4</xdr:col>
      <xdr:colOff>346075</xdr:colOff>
      <xdr:row>77</xdr:row>
      <xdr:rowOff>20320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76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20320</xdr:rowOff>
    </xdr:from>
    <xdr:to>
      <xdr:col>3</xdr:col>
      <xdr:colOff>142875</xdr:colOff>
      <xdr:row>77</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21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160020</xdr:rowOff>
    </xdr:from>
    <xdr:to>
      <xdr:col>7</xdr:col>
      <xdr:colOff>66675</xdr:colOff>
      <xdr:row>76</xdr:row>
      <xdr:rowOff>90170</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5097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152400</xdr:rowOff>
    </xdr:from>
    <xdr:to>
      <xdr:col>5</xdr:col>
      <xdr:colOff>600075</xdr:colOff>
      <xdr:row>76</xdr:row>
      <xdr:rowOff>82550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92727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95250</xdr:rowOff>
    </xdr:from>
    <xdr:to>
      <xdr:col>4</xdr:col>
      <xdr:colOff>396875</xdr:colOff>
      <xdr:row>77</xdr:row>
      <xdr:rowOff>25400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140970</xdr:rowOff>
    </xdr:from>
    <xdr:to>
      <xdr:col>3</xdr:col>
      <xdr:colOff>193675</xdr:colOff>
      <xdr:row>77</xdr:row>
      <xdr:rowOff>71120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公債費と相関関係のように数値が変動しており、公債費の数値が増加したことに合わせて公債費以外の数値が減少している。このため、全体としての経常収支比率は約</a:t>
          </a:r>
          <a:r>
            <a:rPr kumimoji="1" lang="en-US" altLang="ja-JP" sz="1300">
              <a:latin typeface="ＭＳ Ｐゴシック"/>
            </a:rPr>
            <a:t>85</a:t>
          </a:r>
          <a:r>
            <a:rPr kumimoji="1" lang="ja-JP" altLang="en-US" sz="1300">
              <a:latin typeface="ＭＳ Ｐゴシック"/>
            </a:rPr>
            <a:t>％で推移し、比較的弾力性のある財政運営を行えていると言える。</a:t>
          </a:r>
          <a:endParaRPr kumimoji="1" lang="en-US" altLang="ja-JP" sz="1300">
            <a:latin typeface="ＭＳ Ｐゴシック"/>
          </a:endParaRPr>
        </a:p>
        <a:p>
          <a:r>
            <a:rPr kumimoji="1" lang="ja-JP" altLang="en-US" sz="1300">
              <a:latin typeface="ＭＳ Ｐゴシック"/>
            </a:rPr>
            <a:t>　しかしながら、前述したように今後公債費が増加していく見込のため、税収確保と効率的な支出の両面から改善に努めることで、全体としての水準を抑制したい。</a:t>
          </a: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77</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94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xdr:rowOff>
    </xdr:from>
    <xdr:to>
      <xdr:col>22</xdr:col>
      <xdr:colOff>565150</xdr:colOff>
      <xdr:row>77</xdr:row>
      <xdr:rowOff>107950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067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34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76</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34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58438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168927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66057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鳥取県三朝町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49025</xdr:rowOff>
    </xdr:from>
    <xdr:to>
      <xdr:col>4</xdr:col>
      <xdr:colOff>1117600</xdr:colOff>
      <xdr:row>16</xdr:row>
      <xdr:rowOff>68067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39850"/>
          <a:ext cx="647700" cy="19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49025</xdr:rowOff>
    </xdr:from>
    <xdr:to>
      <xdr:col>4</xdr:col>
      <xdr:colOff>469900</xdr:colOff>
      <xdr:row>16</xdr:row>
      <xdr:rowOff>105534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9850"/>
          <a:ext cx="698500" cy="56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105534</xdr:rowOff>
    </xdr:from>
    <xdr:to>
      <xdr:col>3</xdr:col>
      <xdr:colOff>904875</xdr:colOff>
      <xdr:row>16</xdr:row>
      <xdr:rowOff>111044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6359"/>
          <a:ext cx="698500" cy="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111044</xdr:rowOff>
    </xdr:from>
    <xdr:to>
      <xdr:col>3</xdr:col>
      <xdr:colOff>206375</xdr:colOff>
      <xdr:row>16</xdr:row>
      <xdr:rowOff>123693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1869"/>
          <a:ext cx="698500" cy="1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17267</xdr:rowOff>
    </xdr:from>
    <xdr:to>
      <xdr:col>5</xdr:col>
      <xdr:colOff>34925</xdr:colOff>
      <xdr:row>16</xdr:row>
      <xdr:rowOff>118867</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80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160794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141,484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169675</xdr:rowOff>
    </xdr:from>
    <xdr:to>
      <xdr:col>4</xdr:col>
      <xdr:colOff>520700</xdr:colOff>
      <xdr:row>16</xdr:row>
      <xdr:rowOff>99825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789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110002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7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54734</xdr:rowOff>
    </xdr:from>
    <xdr:to>
      <xdr:col>3</xdr:col>
      <xdr:colOff>955675</xdr:colOff>
      <xdr:row>16</xdr:row>
      <xdr:rowOff>156334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84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166511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1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136,567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60244</xdr:rowOff>
    </xdr:from>
    <xdr:to>
      <xdr:col>3</xdr:col>
      <xdr:colOff>257175</xdr:colOff>
      <xdr:row>16</xdr:row>
      <xdr:rowOff>161844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85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1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135,844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72893</xdr:rowOff>
    </xdr:from>
    <xdr:to>
      <xdr:col>2</xdr:col>
      <xdr:colOff>692150</xdr:colOff>
      <xdr:row>17</xdr:row>
      <xdr:rowOff>3043</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86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13220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3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9347</xdr:rowOff>
    </xdr:from>
    <xdr:to>
      <xdr:col>4</xdr:col>
      <xdr:colOff>1117600</xdr:colOff>
      <xdr:row>36</xdr:row>
      <xdr:rowOff>28302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62597"/>
          <a:ext cx="647700" cy="18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337025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7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271018</xdr:rowOff>
    </xdr:from>
    <xdr:to>
      <xdr:col>4</xdr:col>
      <xdr:colOff>469900</xdr:colOff>
      <xdr:row>36</xdr:row>
      <xdr:rowOff>28302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81368"/>
          <a:ext cx="698500" cy="100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155728</xdr:rowOff>
    </xdr:from>
    <xdr:to>
      <xdr:col>3</xdr:col>
      <xdr:colOff>904875</xdr:colOff>
      <xdr:row>35</xdr:row>
      <xdr:rowOff>271018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66078"/>
          <a:ext cx="698500" cy="11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155728</xdr:rowOff>
    </xdr:from>
    <xdr:to>
      <xdr:col>3</xdr:col>
      <xdr:colOff>206375</xdr:colOff>
      <xdr:row>35</xdr:row>
      <xdr:rowOff>169176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66078"/>
          <a:ext cx="698500" cy="1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301447</xdr:rowOff>
    </xdr:from>
    <xdr:to>
      <xdr:col>5</xdr:col>
      <xdr:colOff>34925</xdr:colOff>
      <xdr:row>36</xdr:row>
      <xdr:rowOff>60147</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691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146524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5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320402</xdr:rowOff>
    </xdr:from>
    <xdr:to>
      <xdr:col>4</xdr:col>
      <xdr:colOff>520700</xdr:colOff>
      <xdr:row>36</xdr:row>
      <xdr:rowOff>79102</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693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89279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9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220218</xdr:rowOff>
    </xdr:from>
    <xdr:to>
      <xdr:col>3</xdr:col>
      <xdr:colOff>955675</xdr:colOff>
      <xdr:row>35</xdr:row>
      <xdr:rowOff>321818</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68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331995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104928</xdr:rowOff>
    </xdr:from>
    <xdr:to>
      <xdr:col>3</xdr:col>
      <xdr:colOff>257175</xdr:colOff>
      <xdr:row>35</xdr:row>
      <xdr:rowOff>206528</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6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216705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118376</xdr:rowOff>
    </xdr:from>
    <xdr:to>
      <xdr:col>2</xdr:col>
      <xdr:colOff>692150</xdr:colOff>
      <xdr:row>35</xdr:row>
      <xdr:rowOff>219976</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672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230153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6,720
6,662
233.52
4,955,940
4,759,607
84,679
2,891,185
5,190,512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72535</xdr:rowOff>
    </xdr:from>
    <xdr:to>
      <xdr:col>6</xdr:col>
      <xdr:colOff>511175</xdr:colOff>
      <xdr:row>35</xdr:row>
      <xdr:rowOff>74407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3285"/>
          <a:ext cx="8382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74407</xdr:rowOff>
    </xdr:from>
    <xdr:to>
      <xdr:col>5</xdr:col>
      <xdr:colOff>358775</xdr:colOff>
      <xdr:row>35</xdr:row>
      <xdr:rowOff>82104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5157"/>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82104</xdr:rowOff>
    </xdr:from>
    <xdr:to>
      <xdr:col>4</xdr:col>
      <xdr:colOff>155575</xdr:colOff>
      <xdr:row>35</xdr:row>
      <xdr:rowOff>110885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82854"/>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96603</xdr:rowOff>
    </xdr:from>
    <xdr:to>
      <xdr:col>2</xdr:col>
      <xdr:colOff>638175</xdr:colOff>
      <xdr:row>35</xdr:row>
      <xdr:rowOff>110885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97353"/>
          <a:ext cx="889000" cy="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21735</xdr:rowOff>
    </xdr:from>
    <xdr:to>
      <xdr:col>6</xdr:col>
      <xdr:colOff>561975</xdr:colOff>
      <xdr:row>35</xdr:row>
      <xdr:rowOff>123335</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0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44612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7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125,420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23607</xdr:rowOff>
    </xdr:from>
    <xdr:to>
      <xdr:col>5</xdr:col>
      <xdr:colOff>409575</xdr:colOff>
      <xdr:row>35</xdr:row>
      <xdr:rowOff>125207</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0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141734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7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31304</xdr:rowOff>
    </xdr:from>
    <xdr:to>
      <xdr:col>4</xdr:col>
      <xdr:colOff>206375</xdr:colOff>
      <xdr:row>35</xdr:row>
      <xdr:rowOff>132904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0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149431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80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124,541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60085</xdr:rowOff>
    </xdr:from>
    <xdr:to>
      <xdr:col>3</xdr:col>
      <xdr:colOff>3175</xdr:colOff>
      <xdr:row>35</xdr:row>
      <xdr:rowOff>161685</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0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6762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583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121,897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45803</xdr:rowOff>
    </xdr:from>
    <xdr:to>
      <xdr:col>1</xdr:col>
      <xdr:colOff>485775</xdr:colOff>
      <xdr:row>35</xdr:row>
      <xdr:rowOff>147403</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0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163930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582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2458</xdr:rowOff>
    </xdr:from>
    <xdr:to>
      <xdr:col>6</xdr:col>
      <xdr:colOff>511175</xdr:colOff>
      <xdr:row>56</xdr:row>
      <xdr:rowOff>23502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03658"/>
          <a:ext cx="8382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23502</xdr:rowOff>
    </xdr:from>
    <xdr:to>
      <xdr:col>5</xdr:col>
      <xdr:colOff>358775</xdr:colOff>
      <xdr:row>56</xdr:row>
      <xdr:rowOff>62849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24702"/>
          <a:ext cx="889000" cy="3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62849</xdr:rowOff>
    </xdr:from>
    <xdr:to>
      <xdr:col>4</xdr:col>
      <xdr:colOff>155575</xdr:colOff>
      <xdr:row>56</xdr:row>
      <xdr:rowOff>74992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64049"/>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74992</xdr:rowOff>
    </xdr:from>
    <xdr:to>
      <xdr:col>2</xdr:col>
      <xdr:colOff>638175</xdr:colOff>
      <xdr:row>56</xdr:row>
      <xdr:rowOff>105849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76192"/>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123108</xdr:rowOff>
    </xdr:from>
    <xdr:to>
      <xdr:col>6</xdr:col>
      <xdr:colOff>561975</xdr:colOff>
      <xdr:row>56</xdr:row>
      <xdr:rowOff>53258</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101535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3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105,018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144152</xdr:rowOff>
    </xdr:from>
    <xdr:to>
      <xdr:col>5</xdr:col>
      <xdr:colOff>409575</xdr:colOff>
      <xdr:row>56</xdr:row>
      <xdr:rowOff>74302</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65429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4" y="966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100,415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12049</xdr:rowOff>
    </xdr:from>
    <xdr:to>
      <xdr:col>4</xdr:col>
      <xdr:colOff>206375</xdr:colOff>
      <xdr:row>56</xdr:row>
      <xdr:rowOff>113649</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6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104776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24192</xdr:rowOff>
    </xdr:from>
    <xdr:to>
      <xdr:col>3</xdr:col>
      <xdr:colOff>3175</xdr:colOff>
      <xdr:row>56</xdr:row>
      <xdr:rowOff>125792</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116919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1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55049</xdr:rowOff>
    </xdr:from>
    <xdr:to>
      <xdr:col>1</xdr:col>
      <xdr:colOff>485775</xdr:colOff>
      <xdr:row>56</xdr:row>
      <xdr:rowOff>156649</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6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147776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95253</xdr:rowOff>
    </xdr:from>
    <xdr:to>
      <xdr:col>6</xdr:col>
      <xdr:colOff>511175</xdr:colOff>
      <xdr:row>78</xdr:row>
      <xdr:rowOff>113052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8353"/>
          <a:ext cx="8382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83824</xdr:rowOff>
    </xdr:from>
    <xdr:to>
      <xdr:col>5</xdr:col>
      <xdr:colOff>358775</xdr:colOff>
      <xdr:row>78</xdr:row>
      <xdr:rowOff>113052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56924"/>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83824</xdr:rowOff>
    </xdr:from>
    <xdr:to>
      <xdr:col>4</xdr:col>
      <xdr:colOff>155575</xdr:colOff>
      <xdr:row>78</xdr:row>
      <xdr:rowOff>99892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56924"/>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99892</xdr:rowOff>
    </xdr:from>
    <xdr:to>
      <xdr:col>2</xdr:col>
      <xdr:colOff>638175</xdr:colOff>
      <xdr:row>78</xdr:row>
      <xdr:rowOff>141072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72992"/>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44453</xdr:rowOff>
    </xdr:from>
    <xdr:to>
      <xdr:col>6</xdr:col>
      <xdr:colOff>561975</xdr:colOff>
      <xdr:row>78</xdr:row>
      <xdr:rowOff>146053</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4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22880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62252</xdr:rowOff>
    </xdr:from>
    <xdr:to>
      <xdr:col>5</xdr:col>
      <xdr:colOff>409575</xdr:colOff>
      <xdr:row>78</xdr:row>
      <xdr:rowOff>163852</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4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154979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35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33024</xdr:rowOff>
    </xdr:from>
    <xdr:to>
      <xdr:col>4</xdr:col>
      <xdr:colOff>206375</xdr:colOff>
      <xdr:row>78</xdr:row>
      <xdr:rowOff>134624</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125751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7" y="1349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49092</xdr:rowOff>
    </xdr:from>
    <xdr:to>
      <xdr:col>3</xdr:col>
      <xdr:colOff>3175</xdr:colOff>
      <xdr:row>78</xdr:row>
      <xdr:rowOff>150692</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4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141819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351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90272</xdr:rowOff>
    </xdr:from>
    <xdr:to>
      <xdr:col>1</xdr:col>
      <xdr:colOff>485775</xdr:colOff>
      <xdr:row>79</xdr:row>
      <xdr:rowOff>20422</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4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11549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35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127127</xdr:rowOff>
    </xdr:from>
    <xdr:to>
      <xdr:col>6</xdr:col>
      <xdr:colOff>511175</xdr:colOff>
      <xdr:row>95</xdr:row>
      <xdr:rowOff>133490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43427"/>
          <a:ext cx="838200" cy="1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133490</xdr:rowOff>
    </xdr:from>
    <xdr:to>
      <xdr:col>5</xdr:col>
      <xdr:colOff>358775</xdr:colOff>
      <xdr:row>95</xdr:row>
      <xdr:rowOff>145605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2124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145605</xdr:rowOff>
    </xdr:from>
    <xdr:to>
      <xdr:col>4</xdr:col>
      <xdr:colOff>155575</xdr:colOff>
      <xdr:row>96</xdr:row>
      <xdr:rowOff>47650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33355"/>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43002</xdr:rowOff>
    </xdr:from>
    <xdr:to>
      <xdr:col>2</xdr:col>
      <xdr:colOff>638175</xdr:colOff>
      <xdr:row>96</xdr:row>
      <xdr:rowOff>47650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02202"/>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76327</xdr:rowOff>
    </xdr:from>
    <xdr:to>
      <xdr:col>6</xdr:col>
      <xdr:colOff>561975</xdr:colOff>
      <xdr:row>95</xdr:row>
      <xdr:rowOff>6477</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4584700" y="161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99204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80,660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82690</xdr:rowOff>
    </xdr:from>
    <xdr:to>
      <xdr:col>5</xdr:col>
      <xdr:colOff>409575</xdr:colOff>
      <xdr:row>96</xdr:row>
      <xdr:rowOff>12840</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3746500" y="163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29367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94805</xdr:rowOff>
    </xdr:from>
    <xdr:to>
      <xdr:col>4</xdr:col>
      <xdr:colOff>206375</xdr:colOff>
      <xdr:row>96</xdr:row>
      <xdr:rowOff>24955</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2857500" y="163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41482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168300</xdr:rowOff>
    </xdr:from>
    <xdr:to>
      <xdr:col>3</xdr:col>
      <xdr:colOff>3175</xdr:colOff>
      <xdr:row>96</xdr:row>
      <xdr:rowOff>98450</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968500" y="164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114977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163652</xdr:rowOff>
    </xdr:from>
    <xdr:to>
      <xdr:col>1</xdr:col>
      <xdr:colOff>485775</xdr:colOff>
      <xdr:row>96</xdr:row>
      <xdr:rowOff>93802</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079500" y="164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110329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67,183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38122</xdr:rowOff>
    </xdr:from>
    <xdr:to>
      <xdr:col>15</xdr:col>
      <xdr:colOff>180975</xdr:colOff>
      <xdr:row>37</xdr:row>
      <xdr:rowOff>80614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81772"/>
          <a:ext cx="8382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80614</xdr:rowOff>
    </xdr:from>
    <xdr:to>
      <xdr:col>14</xdr:col>
      <xdr:colOff>28575</xdr:colOff>
      <xdr:row>37</xdr:row>
      <xdr:rowOff>94894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24264"/>
          <a:ext cx="8890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94894</xdr:rowOff>
    </xdr:from>
    <xdr:to>
      <xdr:col>12</xdr:col>
      <xdr:colOff>511175</xdr:colOff>
      <xdr:row>37</xdr:row>
      <xdr:rowOff>97931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38544"/>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68853</xdr:rowOff>
    </xdr:from>
    <xdr:to>
      <xdr:col>11</xdr:col>
      <xdr:colOff>307975</xdr:colOff>
      <xdr:row>37</xdr:row>
      <xdr:rowOff>97931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12503"/>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158772</xdr:rowOff>
    </xdr:from>
    <xdr:to>
      <xdr:col>15</xdr:col>
      <xdr:colOff>231775</xdr:colOff>
      <xdr:row>37</xdr:row>
      <xdr:rowOff>88922</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3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137199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0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29814</xdr:rowOff>
    </xdr:from>
    <xdr:to>
      <xdr:col>14</xdr:col>
      <xdr:colOff>79375</xdr:colOff>
      <xdr:row>37</xdr:row>
      <xdr:rowOff>131414</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3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122541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44094</xdr:rowOff>
    </xdr:from>
    <xdr:to>
      <xdr:col>12</xdr:col>
      <xdr:colOff>561975</xdr:colOff>
      <xdr:row>37</xdr:row>
      <xdr:rowOff>145694</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136821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47131</xdr:rowOff>
    </xdr:from>
    <xdr:to>
      <xdr:col>11</xdr:col>
      <xdr:colOff>358775</xdr:colOff>
      <xdr:row>37</xdr:row>
      <xdr:rowOff>148731</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3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139858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8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18053</xdr:rowOff>
    </xdr:from>
    <xdr:to>
      <xdr:col>10</xdr:col>
      <xdr:colOff>155575</xdr:colOff>
      <xdr:row>37</xdr:row>
      <xdr:rowOff>119653</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3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110780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28604</xdr:rowOff>
    </xdr:from>
    <xdr:to>
      <xdr:col>15</xdr:col>
      <xdr:colOff>180975</xdr:colOff>
      <xdr:row>57</xdr:row>
      <xdr:rowOff>140144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458354"/>
          <a:ext cx="838200" cy="4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28604</xdr:rowOff>
    </xdr:from>
    <xdr:to>
      <xdr:col>14</xdr:col>
      <xdr:colOff>28575</xdr:colOff>
      <xdr:row>57</xdr:row>
      <xdr:rowOff>157877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58354"/>
          <a:ext cx="889000" cy="4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157877</xdr:rowOff>
    </xdr:from>
    <xdr:to>
      <xdr:col>12</xdr:col>
      <xdr:colOff>511175</xdr:colOff>
      <xdr:row>58</xdr:row>
      <xdr:rowOff>43462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30527"/>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39080</xdr:rowOff>
    </xdr:from>
    <xdr:to>
      <xdr:col>11</xdr:col>
      <xdr:colOff>307975</xdr:colOff>
      <xdr:row>58</xdr:row>
      <xdr:rowOff>43462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11730"/>
          <a:ext cx="889000" cy="1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89344</xdr:rowOff>
    </xdr:from>
    <xdr:to>
      <xdr:col>15</xdr:col>
      <xdr:colOff>231775</xdr:colOff>
      <xdr:row>58</xdr:row>
      <xdr:rowOff>19494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98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67771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92,364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149254</xdr:rowOff>
    </xdr:from>
    <xdr:to>
      <xdr:col>14</xdr:col>
      <xdr:colOff>79375</xdr:colOff>
      <xdr:row>55</xdr:row>
      <xdr:rowOff>79404</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940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95931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4" y="918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107077</xdr:rowOff>
    </xdr:from>
    <xdr:to>
      <xdr:col>12</xdr:col>
      <xdr:colOff>561975</xdr:colOff>
      <xdr:row>58</xdr:row>
      <xdr:rowOff>37227</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98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28354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7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164112</xdr:rowOff>
    </xdr:from>
    <xdr:to>
      <xdr:col>11</xdr:col>
      <xdr:colOff>358775</xdr:colOff>
      <xdr:row>58</xdr:row>
      <xdr:rowOff>94262</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99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85389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159730</xdr:rowOff>
    </xdr:from>
    <xdr:to>
      <xdr:col>10</xdr:col>
      <xdr:colOff>155575</xdr:colOff>
      <xdr:row>57</xdr:row>
      <xdr:rowOff>89880</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97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106407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4" y="953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117224</xdr:rowOff>
    </xdr:from>
    <xdr:to>
      <xdr:col>15</xdr:col>
      <xdr:colOff>180975</xdr:colOff>
      <xdr:row>78</xdr:row>
      <xdr:rowOff>106356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975974"/>
          <a:ext cx="838200" cy="50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117224</xdr:rowOff>
    </xdr:from>
    <xdr:to>
      <xdr:col>14</xdr:col>
      <xdr:colOff>28575</xdr:colOff>
      <xdr:row>77</xdr:row>
      <xdr:rowOff>137739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975974"/>
          <a:ext cx="889000" cy="36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55556</xdr:rowOff>
    </xdr:from>
    <xdr:to>
      <xdr:col>15</xdr:col>
      <xdr:colOff>231775</xdr:colOff>
      <xdr:row>78</xdr:row>
      <xdr:rowOff>157156</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34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141933</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66424</xdr:rowOff>
    </xdr:from>
    <xdr:to>
      <xdr:col>14</xdr:col>
      <xdr:colOff>79375</xdr:colOff>
      <xdr:row>75</xdr:row>
      <xdr:rowOff>168024</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292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13101</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4" y="1270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86939</xdr:rowOff>
    </xdr:from>
    <xdr:to>
      <xdr:col>12</xdr:col>
      <xdr:colOff>561975</xdr:colOff>
      <xdr:row>78</xdr:row>
      <xdr:rowOff>17089</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8699500" y="132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8216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46546</xdr:rowOff>
    </xdr:from>
    <xdr:to>
      <xdr:col>15</xdr:col>
      <xdr:colOff>180975</xdr:colOff>
      <xdr:row>97</xdr:row>
      <xdr:rowOff>87333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505746"/>
          <a:ext cx="838200" cy="2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46546</xdr:rowOff>
    </xdr:from>
    <xdr:to>
      <xdr:col>14</xdr:col>
      <xdr:colOff>28575</xdr:colOff>
      <xdr:row>97</xdr:row>
      <xdr:rowOff>159204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505746"/>
          <a:ext cx="889000" cy="28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36533</xdr:rowOff>
    </xdr:from>
    <xdr:to>
      <xdr:col>15</xdr:col>
      <xdr:colOff>231775</xdr:colOff>
      <xdr:row>97</xdr:row>
      <xdr:rowOff>138133</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10426700" y="166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14960</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6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48,954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167196</xdr:rowOff>
    </xdr:from>
    <xdr:to>
      <xdr:col>14</xdr:col>
      <xdr:colOff>79375</xdr:colOff>
      <xdr:row>96</xdr:row>
      <xdr:rowOff>97346</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9588500" y="164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113873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108404</xdr:rowOff>
    </xdr:from>
    <xdr:to>
      <xdr:col>12</xdr:col>
      <xdr:colOff>561975</xdr:colOff>
      <xdr:row>98</xdr:row>
      <xdr:rowOff>38554</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8699500" y="167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29681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a:extLst>
            <a:ext uri="{FF2B5EF4-FFF2-40B4-BE49-F238E27FC236}">
              <a16:creationId xmlns:a16="http://schemas.microsoft.com/office/drawing/2014/main" id="{00000000-0008-0000-0600-0000E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a:extLst>
            <a:ext uri="{FF2B5EF4-FFF2-40B4-BE49-F238E27FC236}">
              <a16:creationId xmlns:a16="http://schemas.microsoft.com/office/drawing/2014/main" id="{00000000-0008-0000-0600-0000F0010000}"/>
            </a:ext>
          </a:extLst>
        </xdr:cNvPr>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98844</xdr:rowOff>
    </xdr:from>
    <xdr:to>
      <xdr:col>23</xdr:col>
      <xdr:colOff>517525</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5481300" y="6613944"/>
          <a:ext cx="838200" cy="1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a:extLst>
            <a:ext uri="{FF2B5EF4-FFF2-40B4-BE49-F238E27FC236}">
              <a16:creationId xmlns:a16="http://schemas.microsoft.com/office/drawing/2014/main" id="{00000000-0008-0000-0600-0000F3010000}"/>
            </a:ext>
          </a:extLst>
        </xdr:cNvPr>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31712</xdr:rowOff>
    </xdr:from>
    <xdr:to>
      <xdr:col>22</xdr:col>
      <xdr:colOff>365125</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4592300" y="6718262"/>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31712</xdr:rowOff>
    </xdr:from>
    <xdr:to>
      <xdr:col>21</xdr:col>
      <xdr:colOff>161925</xdr:colOff>
      <xdr:row>39</xdr:row>
      <xdr:rowOff>39039</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3703300" y="6718262"/>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45123</xdr:rowOff>
    </xdr:from>
    <xdr:to>
      <xdr:col>19</xdr:col>
      <xdr:colOff>644525</xdr:colOff>
      <xdr:row>39</xdr:row>
      <xdr:rowOff>39039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814300" y="6560223"/>
          <a:ext cx="889000" cy="1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139146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579427" y="665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48044</xdr:rowOff>
    </xdr:from>
    <xdr:to>
      <xdr:col>23</xdr:col>
      <xdr:colOff>568325</xdr:colOff>
      <xdr:row>38</xdr:row>
      <xdr:rowOff>149644</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6268700" y="65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151312</xdr:rowOff>
    </xdr:from>
    <xdr:ext cx="469744" cy="259045"/>
    <xdr:sp macro="" textlink="">
      <xdr:nvSpPr>
        <xdr:cNvPr id="518" name="災害復旧事業費該当値テキスト">
          <a:extLst>
            <a:ext uri="{FF2B5EF4-FFF2-40B4-BE49-F238E27FC236}">
              <a16:creationId xmlns:a16="http://schemas.microsoft.com/office/drawing/2014/main" id="{00000000-0008-0000-0600-000006020000}"/>
            </a:ext>
          </a:extLst>
        </xdr:cNvPr>
        <xdr:cNvSpPr txBox="1"/>
      </xdr:nvSpPr>
      <xdr:spPr>
        <a:xfrm>
          <a:off x="16370300" y="64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152362</xdr:rowOff>
    </xdr:from>
    <xdr:to>
      <xdr:col>21</xdr:col>
      <xdr:colOff>212725</xdr:colOff>
      <xdr:row>39</xdr:row>
      <xdr:rowOff>82512</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4541500" y="6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73639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7" y="676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159689</xdr:rowOff>
    </xdr:from>
    <xdr:to>
      <xdr:col>20</xdr:col>
      <xdr:colOff>9525</xdr:colOff>
      <xdr:row>39</xdr:row>
      <xdr:rowOff>89839</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3652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80966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4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165773</xdr:rowOff>
    </xdr:from>
    <xdr:to>
      <xdr:col>18</xdr:col>
      <xdr:colOff>492125</xdr:colOff>
      <xdr:row>38</xdr:row>
      <xdr:rowOff>95923</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2763500" y="65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112450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28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a:extLst>
            <a:ext uri="{FF2B5EF4-FFF2-40B4-BE49-F238E27FC236}">
              <a16:creationId xmlns:a16="http://schemas.microsoft.com/office/drawing/2014/main" id="{00000000-0008-0000-0600-00001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a:extLst>
            <a:ext uri="{FF2B5EF4-FFF2-40B4-BE49-F238E27FC236}">
              <a16:creationId xmlns:a16="http://schemas.microsoft.com/office/drawing/2014/main" id="{00000000-0008-0000-0600-00002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a:extLst>
            <a:ext uri="{FF2B5EF4-FFF2-40B4-BE49-F238E27FC236}">
              <a16:creationId xmlns:a16="http://schemas.microsoft.com/office/drawing/2014/main" id="{00000000-0008-0000-0600-00002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a:extLst>
            <a:ext uri="{FF2B5EF4-FFF2-40B4-BE49-F238E27FC236}">
              <a16:creationId xmlns:a16="http://schemas.microsoft.com/office/drawing/2014/main" id="{00000000-0008-0000-0600-00003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162920</xdr:rowOff>
    </xdr:from>
    <xdr:to>
      <xdr:col>23</xdr:col>
      <xdr:colOff>517525</xdr:colOff>
      <xdr:row>75</xdr:row>
      <xdr:rowOff>167852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5481300" y="13021670"/>
          <a:ext cx="8382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105542</xdr:rowOff>
    </xdr:from>
    <xdr:to>
      <xdr:col>22</xdr:col>
      <xdr:colOff>365125</xdr:colOff>
      <xdr:row>75</xdr:row>
      <xdr:rowOff>162920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4592300" y="12964292"/>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67028</xdr:rowOff>
    </xdr:from>
    <xdr:to>
      <xdr:col>21</xdr:col>
      <xdr:colOff>161925</xdr:colOff>
      <xdr:row>75</xdr:row>
      <xdr:rowOff>105542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3703300" y="12925778"/>
          <a:ext cx="8890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64153</xdr:rowOff>
    </xdr:from>
    <xdr:to>
      <xdr:col>19</xdr:col>
      <xdr:colOff>644525</xdr:colOff>
      <xdr:row>75</xdr:row>
      <xdr:rowOff>67028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814300" y="12922903"/>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117052</xdr:rowOff>
    </xdr:from>
    <xdr:to>
      <xdr:col>23</xdr:col>
      <xdr:colOff>568325</xdr:colOff>
      <xdr:row>76</xdr:row>
      <xdr:rowOff>47202</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6268700" y="129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95479</xdr:rowOff>
    </xdr:from>
    <xdr:ext cx="534377"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29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65,074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112120</xdr:rowOff>
    </xdr:from>
    <xdr:to>
      <xdr:col>22</xdr:col>
      <xdr:colOff>415925</xdr:colOff>
      <xdr:row>76</xdr:row>
      <xdr:rowOff>42270</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5430500" y="129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33397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06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54742</xdr:rowOff>
    </xdr:from>
    <xdr:to>
      <xdr:col>21</xdr:col>
      <xdr:colOff>212725</xdr:colOff>
      <xdr:row>75</xdr:row>
      <xdr:rowOff>156341</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4541500" y="12913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1419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68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16228</xdr:rowOff>
    </xdr:from>
    <xdr:to>
      <xdr:col>20</xdr:col>
      <xdr:colOff>9525</xdr:colOff>
      <xdr:row>75</xdr:row>
      <xdr:rowOff>117828</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3652500" y="128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134355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65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13353</xdr:rowOff>
    </xdr:from>
    <xdr:to>
      <xdr:col>18</xdr:col>
      <xdr:colOff>492125</xdr:colOff>
      <xdr:row>75</xdr:row>
      <xdr:rowOff>114953</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2763500" y="128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131480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6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164455</xdr:rowOff>
    </xdr:from>
    <xdr:to>
      <xdr:col>23</xdr:col>
      <xdr:colOff>517525</xdr:colOff>
      <xdr:row>98</xdr:row>
      <xdr:rowOff>55352</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5481300" y="16795105"/>
          <a:ext cx="838200" cy="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164455</xdr:rowOff>
    </xdr:from>
    <xdr:to>
      <xdr:col>22</xdr:col>
      <xdr:colOff>365125</xdr:colOff>
      <xdr:row>98</xdr:row>
      <xdr:rowOff>74839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6795105"/>
          <a:ext cx="889000" cy="8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31820</xdr:rowOff>
    </xdr:from>
    <xdr:to>
      <xdr:col>21</xdr:col>
      <xdr:colOff>161925</xdr:colOff>
      <xdr:row>98</xdr:row>
      <xdr:rowOff>74839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3703300" y="16833920"/>
          <a:ext cx="889000" cy="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23898</xdr:rowOff>
    </xdr:from>
    <xdr:to>
      <xdr:col>19</xdr:col>
      <xdr:colOff>644525</xdr:colOff>
      <xdr:row>98</xdr:row>
      <xdr:rowOff>31820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814300" y="16825998"/>
          <a:ext cx="889000" cy="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4552</xdr:rowOff>
    </xdr:from>
    <xdr:to>
      <xdr:col>23</xdr:col>
      <xdr:colOff>568325</xdr:colOff>
      <xdr:row>98</xdr:row>
      <xdr:rowOff>106152</xdr:rowOff>
    </xdr:to>
    <xdr:sp macro="" textlink="">
      <xdr:nvSpPr>
        <xdr:cNvPr id="674" name="円/楕円 673">
          <a:extLst>
            <a:ext uri="{FF2B5EF4-FFF2-40B4-BE49-F238E27FC236}">
              <a16:creationId xmlns:a16="http://schemas.microsoft.com/office/drawing/2014/main" id="{00000000-0008-0000-0600-0000A2020000}"/>
            </a:ext>
          </a:extLst>
        </xdr:cNvPr>
        <xdr:cNvSpPr/>
      </xdr:nvSpPr>
      <xdr:spPr>
        <a:xfrm>
          <a:off x="16268700" y="168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113655</xdr:rowOff>
    </xdr:from>
    <xdr:to>
      <xdr:col>22</xdr:col>
      <xdr:colOff>415925</xdr:colOff>
      <xdr:row>98</xdr:row>
      <xdr:rowOff>43805</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5430500" y="167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60332</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5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24039</xdr:rowOff>
    </xdr:from>
    <xdr:to>
      <xdr:col>21</xdr:col>
      <xdr:colOff>212725</xdr:colOff>
      <xdr:row>98</xdr:row>
      <xdr:rowOff>125639</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4541500" y="168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116766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1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152470</xdr:rowOff>
    </xdr:from>
    <xdr:to>
      <xdr:col>20</xdr:col>
      <xdr:colOff>9525</xdr:colOff>
      <xdr:row>98</xdr:row>
      <xdr:rowOff>82620</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3652500" y="167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99147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144548</xdr:rowOff>
    </xdr:from>
    <xdr:to>
      <xdr:col>18</xdr:col>
      <xdr:colOff>492125</xdr:colOff>
      <xdr:row>98</xdr:row>
      <xdr:rowOff>74698</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2763500" y="167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91225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120777</xdr:rowOff>
    </xdr:from>
    <xdr:to>
      <xdr:col>32</xdr:col>
      <xdr:colOff>187325</xdr:colOff>
      <xdr:row>31</xdr:row>
      <xdr:rowOff>133350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1323300" y="543572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133350</xdr:rowOff>
    </xdr:from>
    <xdr:to>
      <xdr:col>31</xdr:col>
      <xdr:colOff>34925</xdr:colOff>
      <xdr:row>32</xdr:row>
      <xdr:rowOff>11176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0434300" y="5448300"/>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11176</xdr:rowOff>
    </xdr:from>
    <xdr:to>
      <xdr:col>29</xdr:col>
      <xdr:colOff>517525</xdr:colOff>
      <xdr:row>33</xdr:row>
      <xdr:rowOff>89789</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19545300" y="5497576"/>
          <a:ext cx="889000" cy="2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116857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56007</xdr:rowOff>
    </xdr:from>
    <xdr:to>
      <xdr:col>28</xdr:col>
      <xdr:colOff>314325</xdr:colOff>
      <xdr:row>33</xdr:row>
      <xdr:rowOff>89789</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656300" y="571385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56278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10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89552</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21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69977</xdr:rowOff>
    </xdr:from>
    <xdr:to>
      <xdr:col>32</xdr:col>
      <xdr:colOff>238125</xdr:colOff>
      <xdr:row>32</xdr:row>
      <xdr:rowOff>127</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2110700" y="538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92854</xdr:rowOff>
    </xdr:from>
    <xdr:ext cx="534377"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52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10,199</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82550</xdr:rowOff>
    </xdr:from>
    <xdr:to>
      <xdr:col>31</xdr:col>
      <xdr:colOff>85725</xdr:colOff>
      <xdr:row>32</xdr:row>
      <xdr:rowOff>12700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1272500" y="53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29227</xdr:rowOff>
    </xdr:from>
    <xdr:ext cx="534377"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56111" y="517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131826</xdr:rowOff>
    </xdr:from>
    <xdr:to>
      <xdr:col>29</xdr:col>
      <xdr:colOff>568325</xdr:colOff>
      <xdr:row>32</xdr:row>
      <xdr:rowOff>61976</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0383500" y="54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78503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7" y="52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38989</xdr:rowOff>
    </xdr:from>
    <xdr:to>
      <xdr:col>28</xdr:col>
      <xdr:colOff>365125</xdr:colOff>
      <xdr:row>33</xdr:row>
      <xdr:rowOff>140589</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9494500" y="56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157116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7" y="54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5207</xdr:rowOff>
    </xdr:from>
    <xdr:to>
      <xdr:col>27</xdr:col>
      <xdr:colOff>161925</xdr:colOff>
      <xdr:row>33</xdr:row>
      <xdr:rowOff>106807</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8605500" y="56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123334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7" y="5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37,246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102515</xdr:rowOff>
    </xdr:from>
    <xdr:to>
      <xdr:col>32</xdr:col>
      <xdr:colOff>187325</xdr:colOff>
      <xdr:row>58</xdr:row>
      <xdr:rowOff>104115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1323300" y="10046615"/>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95733</xdr:rowOff>
    </xdr:from>
    <xdr:to>
      <xdr:col>31</xdr:col>
      <xdr:colOff>34925</xdr:colOff>
      <xdr:row>58</xdr:row>
      <xdr:rowOff>104115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0434300" y="1003983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86970</xdr:rowOff>
    </xdr:from>
    <xdr:to>
      <xdr:col>29</xdr:col>
      <xdr:colOff>517525</xdr:colOff>
      <xdr:row>58</xdr:row>
      <xdr:rowOff>95733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1003107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164161</xdr:rowOff>
    </xdr:from>
    <xdr:to>
      <xdr:col>28</xdr:col>
      <xdr:colOff>314325</xdr:colOff>
      <xdr:row>58</xdr:row>
      <xdr:rowOff>86970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656300" y="9079561"/>
          <a:ext cx="889000" cy="9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4615</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51715</xdr:rowOff>
    </xdr:from>
    <xdr:to>
      <xdr:col>32</xdr:col>
      <xdr:colOff>238125</xdr:colOff>
      <xdr:row>58</xdr:row>
      <xdr:rowOff>153315</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2110700" y="99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138092</xdr:rowOff>
    </xdr:from>
    <xdr:ext cx="469744"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91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53315</xdr:rowOff>
    </xdr:from>
    <xdr:to>
      <xdr:col>31</xdr:col>
      <xdr:colOff>85725</xdr:colOff>
      <xdr:row>58</xdr:row>
      <xdr:rowOff>154915</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1272500" y="99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146042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7" y="100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44933</xdr:rowOff>
    </xdr:from>
    <xdr:to>
      <xdr:col>29</xdr:col>
      <xdr:colOff>568325</xdr:colOff>
      <xdr:row>58</xdr:row>
      <xdr:rowOff>146533</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0383500" y="99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137660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1008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36170</xdr:rowOff>
    </xdr:from>
    <xdr:to>
      <xdr:col>28</xdr:col>
      <xdr:colOff>365125</xdr:colOff>
      <xdr:row>58</xdr:row>
      <xdr:rowOff>137770</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9494500" y="99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128897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7" y="1007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113361</xdr:rowOff>
    </xdr:from>
    <xdr:to>
      <xdr:col>27</xdr:col>
      <xdr:colOff>161925</xdr:colOff>
      <xdr:row>53</xdr:row>
      <xdr:rowOff>43511</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8605500" y="902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60038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880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160427</xdr:rowOff>
    </xdr:from>
    <xdr:to>
      <xdr:col>32</xdr:col>
      <xdr:colOff>187325</xdr:colOff>
      <xdr:row>75</xdr:row>
      <xdr:rowOff>32830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1323300" y="12847727"/>
          <a:ext cx="8382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a:extLst>
            <a:ext uri="{FF2B5EF4-FFF2-40B4-BE49-F238E27FC236}">
              <a16:creationId xmlns:a16="http://schemas.microsoft.com/office/drawing/2014/main" id="{00000000-0008-0000-0600-00003D030000}"/>
            </a:ext>
          </a:extLst>
        </xdr:cNvPr>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160427</xdr:rowOff>
    </xdr:from>
    <xdr:to>
      <xdr:col>31</xdr:col>
      <xdr:colOff>34925</xdr:colOff>
      <xdr:row>75</xdr:row>
      <xdr:rowOff>70180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2847727"/>
          <a:ext cx="889000" cy="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70180</xdr:rowOff>
    </xdr:from>
    <xdr:to>
      <xdr:col>29</xdr:col>
      <xdr:colOff>517525</xdr:colOff>
      <xdr:row>75</xdr:row>
      <xdr:rowOff>92837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2928930"/>
          <a:ext cx="8890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92837</xdr:rowOff>
    </xdr:from>
    <xdr:to>
      <xdr:col>28</xdr:col>
      <xdr:colOff>314325</xdr:colOff>
      <xdr:row>75</xdr:row>
      <xdr:rowOff>109182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8656300" y="12951587"/>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153480</xdr:rowOff>
    </xdr:from>
    <xdr:to>
      <xdr:col>32</xdr:col>
      <xdr:colOff>238125</xdr:colOff>
      <xdr:row>75</xdr:row>
      <xdr:rowOff>83630</xdr:rowOff>
    </xdr:to>
    <xdr:sp macro="" textlink="">
      <xdr:nvSpPr>
        <xdr:cNvPr id="846" name="円/楕円 845">
          <a:extLst>
            <a:ext uri="{FF2B5EF4-FFF2-40B4-BE49-F238E27FC236}">
              <a16:creationId xmlns:a16="http://schemas.microsoft.com/office/drawing/2014/main" id="{00000000-0008-0000-0600-00004E030000}"/>
            </a:ext>
          </a:extLst>
        </xdr:cNvPr>
        <xdr:cNvSpPr/>
      </xdr:nvSpPr>
      <xdr:spPr>
        <a:xfrm>
          <a:off x="22110700" y="12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4907</xdr:rowOff>
    </xdr:from>
    <xdr:ext cx="534377"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6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84,915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109627</xdr:rowOff>
    </xdr:from>
    <xdr:to>
      <xdr:col>31</xdr:col>
      <xdr:colOff>85725</xdr:colOff>
      <xdr:row>75</xdr:row>
      <xdr:rowOff>39777</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1272500" y="127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56304</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5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88,368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19380</xdr:rowOff>
    </xdr:from>
    <xdr:to>
      <xdr:col>29</xdr:col>
      <xdr:colOff>568325</xdr:colOff>
      <xdr:row>75</xdr:row>
      <xdr:rowOff>120980</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0383500" y="128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137507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65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42037</xdr:rowOff>
    </xdr:from>
    <xdr:to>
      <xdr:col>28</xdr:col>
      <xdr:colOff>365125</xdr:colOff>
      <xdr:row>75</xdr:row>
      <xdr:rowOff>143637</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19494500" y="129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6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58382</xdr:rowOff>
    </xdr:from>
    <xdr:to>
      <xdr:col>27</xdr:col>
      <xdr:colOff>161925</xdr:colOff>
      <xdr:row>75</xdr:row>
      <xdr:rowOff>159981</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8605500" y="12917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5059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6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大きな特徴として、投資及び出資金が住民一人当たり</a:t>
          </a:r>
          <a:r>
            <a:rPr kumimoji="1" lang="en-US" altLang="ja-JP" sz="1300" baseline="0">
              <a:latin typeface="ＭＳ Ｐゴシック"/>
            </a:rPr>
            <a:t>10,199</a:t>
          </a:r>
          <a:r>
            <a:rPr kumimoji="1" lang="ja-JP" altLang="en-US" sz="1300" baseline="0">
              <a:latin typeface="ＭＳ Ｐゴシック"/>
            </a:rPr>
            <a:t>円と類似団体平均と比較して非常に高い数値で推移している。これは国民宿舎事業に対する経営支援出資（</a:t>
          </a:r>
          <a:r>
            <a:rPr kumimoji="1" lang="en-US" altLang="ja-JP" sz="1300" baseline="0">
              <a:latin typeface="ＭＳ Ｐゴシック"/>
            </a:rPr>
            <a:t>69</a:t>
          </a:r>
          <a:r>
            <a:rPr kumimoji="1" lang="ja-JP" altLang="en-US" sz="1300" baseline="0">
              <a:latin typeface="ＭＳ Ｐゴシック"/>
            </a:rPr>
            <a:t>百万円）によるものであり、住民一人当たりの負担とすると、年々悪化している状況である。一刻も早い対策が必要なため、平成</a:t>
          </a:r>
          <a:r>
            <a:rPr kumimoji="1" lang="en-US" altLang="ja-JP" sz="1300" baseline="0">
              <a:latin typeface="ＭＳ Ｐゴシック"/>
            </a:rPr>
            <a:t>29</a:t>
          </a:r>
          <a:r>
            <a:rPr kumimoji="1" lang="ja-JP" altLang="en-US" sz="1300" baseline="0">
              <a:latin typeface="ＭＳ Ｐゴシック"/>
            </a:rPr>
            <a:t>年度から民間活力を導入することとして、今年度は指定管理者の指定手続きを完了したところである。施設の管理運営における収支改善を期待しているが、当面は債務整理に伴う一般会計の多額の負担が見込まれている。</a:t>
          </a:r>
          <a:endParaRPr kumimoji="1" lang="en-US" altLang="ja-JP" sz="1300" baseline="0">
            <a:latin typeface="ＭＳ Ｐゴシック"/>
          </a:endParaRPr>
        </a:p>
        <a:p>
          <a:r>
            <a:rPr kumimoji="1" lang="ja-JP" altLang="en-US" sz="1300" baseline="0">
              <a:latin typeface="ＭＳ Ｐゴシック"/>
            </a:rPr>
            <a:t>　つぎに、扶助費についても住民一人当たり</a:t>
          </a:r>
          <a:r>
            <a:rPr kumimoji="1" lang="en-US" altLang="ja-JP" sz="1300" baseline="0">
              <a:latin typeface="ＭＳ Ｐゴシック"/>
            </a:rPr>
            <a:t>80,660</a:t>
          </a:r>
          <a:r>
            <a:rPr kumimoji="1" lang="ja-JP" altLang="en-US" sz="1300" baseline="0">
              <a:latin typeface="ＭＳ Ｐゴシック"/>
            </a:rPr>
            <a:t>円と年々上昇を続けている。今年度に限れば臨時福祉給付金（</a:t>
          </a:r>
          <a:r>
            <a:rPr kumimoji="1" lang="en-US" altLang="ja-JP" sz="1300" baseline="0">
              <a:latin typeface="ＭＳ Ｐゴシック"/>
            </a:rPr>
            <a:t>32</a:t>
          </a:r>
          <a:r>
            <a:rPr kumimoji="1" lang="ja-JP" altLang="en-US" sz="1300" baseline="0">
              <a:latin typeface="ＭＳ Ｐゴシック"/>
            </a:rPr>
            <a:t>百万円）の支給、及び保育所児童措置費の増加（</a:t>
          </a:r>
          <a:r>
            <a:rPr kumimoji="1" lang="en-US" altLang="ja-JP" sz="1300" baseline="0">
              <a:latin typeface="ＭＳ Ｐゴシック"/>
            </a:rPr>
            <a:t>31</a:t>
          </a:r>
          <a:r>
            <a:rPr kumimoji="1" lang="ja-JP" altLang="en-US" sz="1300" baseline="0">
              <a:latin typeface="ＭＳ Ｐゴシック"/>
            </a:rPr>
            <a:t>百万円増）が主な要因としてあげられる。今後も社会保障関連経費の増加が見込まれる中、扶助費が拡大し財政を圧迫することがないよう、これまで以上に単独事業の効果的な実施が求められる。</a:t>
          </a:r>
          <a:endParaRPr kumimoji="1" lang="en-US" altLang="ja-JP" sz="1300" baseline="0">
            <a:latin typeface="ＭＳ Ｐゴシック"/>
          </a:endParaRPr>
        </a:p>
        <a:p>
          <a:r>
            <a:rPr kumimoji="1" lang="ja-JP" altLang="en-US" sz="1300" baseline="0">
              <a:latin typeface="ＭＳ Ｐゴシック"/>
            </a:rPr>
            <a:t>　その他に今年度の特徴として、突発的な事項ではあるが、鳥取県中部地震に伴う災害復旧工事（</a:t>
          </a:r>
          <a:r>
            <a:rPr kumimoji="1" lang="en-US" altLang="ja-JP" sz="1300" baseline="0">
              <a:latin typeface="ＭＳ Ｐゴシック"/>
            </a:rPr>
            <a:t>62</a:t>
          </a:r>
          <a:r>
            <a:rPr kumimoji="1" lang="ja-JP" altLang="en-US" sz="1300" baseline="0">
              <a:latin typeface="ＭＳ Ｐゴシック"/>
            </a:rPr>
            <a:t>百万円）を施行するなど、次年度も引き続き復旧関連事業を予定している。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6,720
6,662
233.52
4,955,940
4,759,607
84,679
2,891,185
5,190,512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46736</xdr:rowOff>
    </xdr:from>
    <xdr:to>
      <xdr:col>6</xdr:col>
      <xdr:colOff>511175</xdr:colOff>
      <xdr:row>34</xdr:row>
      <xdr:rowOff>141478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76036"/>
          <a:ext cx="8382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46736</xdr:rowOff>
    </xdr:from>
    <xdr:to>
      <xdr:col>5</xdr:col>
      <xdr:colOff>358775</xdr:colOff>
      <xdr:row>34</xdr:row>
      <xdr:rowOff>148463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7603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148463</xdr:rowOff>
    </xdr:from>
    <xdr:to>
      <xdr:col>4</xdr:col>
      <xdr:colOff>155575</xdr:colOff>
      <xdr:row>35</xdr:row>
      <xdr:rowOff>41148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7763"/>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41148</xdr:rowOff>
    </xdr:from>
    <xdr:to>
      <xdr:col>2</xdr:col>
      <xdr:colOff>638175</xdr:colOff>
      <xdr:row>35</xdr:row>
      <xdr:rowOff>42799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189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90678</xdr:rowOff>
    </xdr:from>
    <xdr:to>
      <xdr:col>6</xdr:col>
      <xdr:colOff>561975</xdr:colOff>
      <xdr:row>35</xdr:row>
      <xdr:rowOff>20828</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9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113555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167386</xdr:rowOff>
    </xdr:from>
    <xdr:to>
      <xdr:col>5</xdr:col>
      <xdr:colOff>409575</xdr:colOff>
      <xdr:row>34</xdr:row>
      <xdr:rowOff>97536</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114063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97663</xdr:rowOff>
    </xdr:from>
    <xdr:to>
      <xdr:col>4</xdr:col>
      <xdr:colOff>206375</xdr:colOff>
      <xdr:row>35</xdr:row>
      <xdr:rowOff>27813</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9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44340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161798</xdr:rowOff>
    </xdr:from>
    <xdr:to>
      <xdr:col>3</xdr:col>
      <xdr:colOff>3175</xdr:colOff>
      <xdr:row>35</xdr:row>
      <xdr:rowOff>91948</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9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108475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163449</xdr:rowOff>
    </xdr:from>
    <xdr:to>
      <xdr:col>1</xdr:col>
      <xdr:colOff>485775</xdr:colOff>
      <xdr:row>35</xdr:row>
      <xdr:rowOff>93599</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9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110126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164847</xdr:rowOff>
    </xdr:from>
    <xdr:to>
      <xdr:col>6</xdr:col>
      <xdr:colOff>511175</xdr:colOff>
      <xdr:row>57</xdr:row>
      <xdr:rowOff>159159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66047"/>
          <a:ext cx="838200" cy="16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164847</xdr:rowOff>
    </xdr:from>
    <xdr:to>
      <xdr:col>5</xdr:col>
      <xdr:colOff>358775</xdr:colOff>
      <xdr:row>58</xdr:row>
      <xdr:rowOff>17924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66047"/>
          <a:ext cx="889000" cy="19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147928</xdr:rowOff>
    </xdr:from>
    <xdr:to>
      <xdr:col>4</xdr:col>
      <xdr:colOff>155575</xdr:colOff>
      <xdr:row>58</xdr:row>
      <xdr:rowOff>17924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0578"/>
          <a:ext cx="889000" cy="4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147928</xdr:rowOff>
    </xdr:from>
    <xdr:to>
      <xdr:col>2</xdr:col>
      <xdr:colOff>638175</xdr:colOff>
      <xdr:row>57</xdr:row>
      <xdr:rowOff>170930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0578"/>
          <a:ext cx="8890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108359</xdr:rowOff>
    </xdr:from>
    <xdr:to>
      <xdr:col>6</xdr:col>
      <xdr:colOff>561975</xdr:colOff>
      <xdr:row>58</xdr:row>
      <xdr:rowOff>38509</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8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131236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173,083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114047</xdr:rowOff>
    </xdr:from>
    <xdr:to>
      <xdr:col>5</xdr:col>
      <xdr:colOff>409575</xdr:colOff>
      <xdr:row>57</xdr:row>
      <xdr:rowOff>44197</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71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60724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949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138574</xdr:rowOff>
    </xdr:from>
    <xdr:to>
      <xdr:col>4</xdr:col>
      <xdr:colOff>206375</xdr:colOff>
      <xdr:row>58</xdr:row>
      <xdr:rowOff>68724</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9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59851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1000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97128</xdr:rowOff>
    </xdr:from>
    <xdr:to>
      <xdr:col>3</xdr:col>
      <xdr:colOff>3175</xdr:colOff>
      <xdr:row>58</xdr:row>
      <xdr:rowOff>27278</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8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43805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64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120130</xdr:rowOff>
    </xdr:from>
    <xdr:to>
      <xdr:col>1</xdr:col>
      <xdr:colOff>485775</xdr:colOff>
      <xdr:row>58</xdr:row>
      <xdr:rowOff>50280</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8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66807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966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176,345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109296</xdr:rowOff>
    </xdr:from>
    <xdr:to>
      <xdr:col>6</xdr:col>
      <xdr:colOff>511175</xdr:colOff>
      <xdr:row>74</xdr:row>
      <xdr:rowOff>122838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625146"/>
          <a:ext cx="838200" cy="18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122838</xdr:rowOff>
    </xdr:from>
    <xdr:to>
      <xdr:col>5</xdr:col>
      <xdr:colOff>358775</xdr:colOff>
      <xdr:row>75</xdr:row>
      <xdr:rowOff>26412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10138"/>
          <a:ext cx="889000" cy="7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26412</xdr:rowOff>
    </xdr:from>
    <xdr:to>
      <xdr:col>4</xdr:col>
      <xdr:colOff>155575</xdr:colOff>
      <xdr:row>75</xdr:row>
      <xdr:rowOff>107162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85162"/>
          <a:ext cx="889000" cy="8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35393</xdr:rowOff>
    </xdr:from>
    <xdr:to>
      <xdr:col>2</xdr:col>
      <xdr:colOff>638175</xdr:colOff>
      <xdr:row>75</xdr:row>
      <xdr:rowOff>107162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036893"/>
          <a:ext cx="889000" cy="9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58496</xdr:rowOff>
    </xdr:from>
    <xdr:to>
      <xdr:col>6</xdr:col>
      <xdr:colOff>561975</xdr:colOff>
      <xdr:row>73</xdr:row>
      <xdr:rowOff>160096</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25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81373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42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183,543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72038</xdr:rowOff>
    </xdr:from>
    <xdr:to>
      <xdr:col>5</xdr:col>
      <xdr:colOff>409575</xdr:colOff>
      <xdr:row>75</xdr:row>
      <xdr:rowOff>2188</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27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18715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253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166,549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147062</xdr:rowOff>
    </xdr:from>
    <xdr:to>
      <xdr:col>4</xdr:col>
      <xdr:colOff>206375</xdr:colOff>
      <xdr:row>75</xdr:row>
      <xdr:rowOff>77212</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28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93739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260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159,657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56362</xdr:rowOff>
    </xdr:from>
    <xdr:to>
      <xdr:col>3</xdr:col>
      <xdr:colOff>3175</xdr:colOff>
      <xdr:row>75</xdr:row>
      <xdr:rowOff>157962</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29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3039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269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152,239</a:t>
          </a:r>
          <a:endParaRPr kumimoji="1" lang="ja-JP" altLang="en-US" sz="1000" b="1">
            <a:solidFill>
              <a:srgbClr val="FF0000"/>
            </a:solidFill>
            <a:latin typeface="ＭＳ Ｐゴシック"/>
          </a:endParaRPr>
        </a:p>
      </xdr:txBody>
    </xdr:sp>
    <xdr:clientData/>
  </xdr:oneCellAnchor>
  <xdr:twoCellAnchor>
    <xdr:from>
      <xdr:col>1</xdr:col>
      <xdr:colOff>384175</xdr:colOff>
      <xdr:row>69</xdr:row>
      <xdr:rowOff>156043</xdr:rowOff>
    </xdr:from>
    <xdr:to>
      <xdr:col>1</xdr:col>
      <xdr:colOff>485775</xdr:colOff>
      <xdr:row>70</xdr:row>
      <xdr:rowOff>86193</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19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68</xdr:row>
      <xdr:rowOff>102720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176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36,044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22578</xdr:rowOff>
    </xdr:from>
    <xdr:to>
      <xdr:col>6</xdr:col>
      <xdr:colOff>511175</xdr:colOff>
      <xdr:row>98</xdr:row>
      <xdr:rowOff>29780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24678"/>
          <a:ext cx="838200" cy="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29780</xdr:rowOff>
    </xdr:from>
    <xdr:to>
      <xdr:col>5</xdr:col>
      <xdr:colOff>358775</xdr:colOff>
      <xdr:row>98</xdr:row>
      <xdr:rowOff>36223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31880"/>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17833</xdr:rowOff>
    </xdr:from>
    <xdr:to>
      <xdr:col>4</xdr:col>
      <xdr:colOff>155575</xdr:colOff>
      <xdr:row>98</xdr:row>
      <xdr:rowOff>36223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19933"/>
          <a:ext cx="8890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149864</xdr:rowOff>
    </xdr:from>
    <xdr:to>
      <xdr:col>2</xdr:col>
      <xdr:colOff>638175</xdr:colOff>
      <xdr:row>98</xdr:row>
      <xdr:rowOff>17833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80514"/>
          <a:ext cx="889000" cy="3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143228</xdr:rowOff>
    </xdr:from>
    <xdr:to>
      <xdr:col>6</xdr:col>
      <xdr:colOff>561975</xdr:colOff>
      <xdr:row>98</xdr:row>
      <xdr:rowOff>73378</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7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58155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150430</xdr:rowOff>
    </xdr:from>
    <xdr:to>
      <xdr:col>5</xdr:col>
      <xdr:colOff>409575</xdr:colOff>
      <xdr:row>98</xdr:row>
      <xdr:rowOff>80580</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78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71707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156873</xdr:rowOff>
    </xdr:from>
    <xdr:to>
      <xdr:col>4</xdr:col>
      <xdr:colOff>206375</xdr:colOff>
      <xdr:row>98</xdr:row>
      <xdr:rowOff>87023</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7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78150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8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138483</xdr:rowOff>
    </xdr:from>
    <xdr:to>
      <xdr:col>3</xdr:col>
      <xdr:colOff>3175</xdr:colOff>
      <xdr:row>98</xdr:row>
      <xdr:rowOff>68633</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7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59760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99064</xdr:rowOff>
    </xdr:from>
    <xdr:to>
      <xdr:col>1</xdr:col>
      <xdr:colOff>485775</xdr:colOff>
      <xdr:row>98</xdr:row>
      <xdr:rowOff>29214</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7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20341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102515</xdr:rowOff>
    </xdr:from>
    <xdr:to>
      <xdr:col>15</xdr:col>
      <xdr:colOff>180975</xdr:colOff>
      <xdr:row>38</xdr:row>
      <xdr:rowOff>104115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7615"/>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104115</xdr:rowOff>
    </xdr:from>
    <xdr:to>
      <xdr:col>14</xdr:col>
      <xdr:colOff>28575</xdr:colOff>
      <xdr:row>38</xdr:row>
      <xdr:rowOff>105639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92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128575</xdr:rowOff>
    </xdr:from>
    <xdr:to>
      <xdr:col>12</xdr:col>
      <xdr:colOff>511175</xdr:colOff>
      <xdr:row>38</xdr:row>
      <xdr:rowOff>105639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72225"/>
          <a:ext cx="889000" cy="1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72644</xdr:rowOff>
    </xdr:from>
    <xdr:to>
      <xdr:col>11</xdr:col>
      <xdr:colOff>307975</xdr:colOff>
      <xdr:row>37</xdr:row>
      <xdr:rowOff>128575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16294"/>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51715</xdr:rowOff>
    </xdr:from>
    <xdr:to>
      <xdr:col>15</xdr:col>
      <xdr:colOff>231775</xdr:colOff>
      <xdr:row>38</xdr:row>
      <xdr:rowOff>153315</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11091</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53315</xdr:rowOff>
    </xdr:from>
    <xdr:to>
      <xdr:col>14</xdr:col>
      <xdr:colOff>79375</xdr:colOff>
      <xdr:row>38</xdr:row>
      <xdr:rowOff>154915</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5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171442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7" y="6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54839</xdr:rowOff>
    </xdr:from>
    <xdr:to>
      <xdr:col>12</xdr:col>
      <xdr:colOff>561975</xdr:colOff>
      <xdr:row>38</xdr:row>
      <xdr:rowOff>156439</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147566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7" y="6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77775</xdr:rowOff>
    </xdr:from>
    <xdr:to>
      <xdr:col>11</xdr:col>
      <xdr:colOff>358775</xdr:colOff>
      <xdr:row>38</xdr:row>
      <xdr:rowOff>7925</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4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24452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7" y="61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21844</xdr:rowOff>
    </xdr:from>
    <xdr:to>
      <xdr:col>10</xdr:col>
      <xdr:colOff>155575</xdr:colOff>
      <xdr:row>37</xdr:row>
      <xdr:rowOff>123444</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139971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7" y="61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16313</xdr:rowOff>
    </xdr:from>
    <xdr:to>
      <xdr:col>15</xdr:col>
      <xdr:colOff>180975</xdr:colOff>
      <xdr:row>56</xdr:row>
      <xdr:rowOff>53318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17513"/>
          <a:ext cx="838200" cy="3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16313</xdr:rowOff>
    </xdr:from>
    <xdr:to>
      <xdr:col>14</xdr:col>
      <xdr:colOff>28575</xdr:colOff>
      <xdr:row>56</xdr:row>
      <xdr:rowOff>124870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17513"/>
          <a:ext cx="889000" cy="10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124870</xdr:rowOff>
    </xdr:from>
    <xdr:to>
      <xdr:col>12</xdr:col>
      <xdr:colOff>511175</xdr:colOff>
      <xdr:row>56</xdr:row>
      <xdr:rowOff>135957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2607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99072</xdr:rowOff>
    </xdr:from>
    <xdr:to>
      <xdr:col>11</xdr:col>
      <xdr:colOff>307975</xdr:colOff>
      <xdr:row>56</xdr:row>
      <xdr:rowOff>135957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00272"/>
          <a:ext cx="8890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2518</xdr:rowOff>
    </xdr:from>
    <xdr:to>
      <xdr:col>15</xdr:col>
      <xdr:colOff>231775</xdr:colOff>
      <xdr:row>56</xdr:row>
      <xdr:rowOff>104118</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60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25395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5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55,115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136963</xdr:rowOff>
    </xdr:from>
    <xdr:to>
      <xdr:col>14</xdr:col>
      <xdr:colOff>79375</xdr:colOff>
      <xdr:row>56</xdr:row>
      <xdr:rowOff>67113</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5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83640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74070</xdr:rowOff>
    </xdr:from>
    <xdr:to>
      <xdr:col>12</xdr:col>
      <xdr:colOff>561975</xdr:colOff>
      <xdr:row>57</xdr:row>
      <xdr:rowOff>4220</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6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20747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85157</xdr:rowOff>
    </xdr:from>
    <xdr:to>
      <xdr:col>11</xdr:col>
      <xdr:colOff>358775</xdr:colOff>
      <xdr:row>57</xdr:row>
      <xdr:rowOff>15307</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6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31834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6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48272</xdr:rowOff>
    </xdr:from>
    <xdr:to>
      <xdr:col>10</xdr:col>
      <xdr:colOff>155575</xdr:colOff>
      <xdr:row>56</xdr:row>
      <xdr:rowOff>149872</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6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166399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2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170853</xdr:rowOff>
    </xdr:from>
    <xdr:to>
      <xdr:col>15</xdr:col>
      <xdr:colOff>180340</xdr:colOff>
      <xdr:row>79</xdr:row>
      <xdr:rowOff>37960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343803"/>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41787</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37960</xdr:rowOff>
    </xdr:from>
    <xdr:to>
      <xdr:col>15</xdr:col>
      <xdr:colOff>269875</xdr:colOff>
      <xdr:row>79</xdr:row>
      <xdr:rowOff>37960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2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117530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11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71</xdr:row>
      <xdr:rowOff>170853</xdr:rowOff>
    </xdr:from>
    <xdr:to>
      <xdr:col>15</xdr:col>
      <xdr:colOff>269875</xdr:colOff>
      <xdr:row>71</xdr:row>
      <xdr:rowOff>170853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34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33325</xdr:rowOff>
    </xdr:from>
    <xdr:to>
      <xdr:col>15</xdr:col>
      <xdr:colOff>180975</xdr:colOff>
      <xdr:row>76</xdr:row>
      <xdr:rowOff>135204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206275"/>
          <a:ext cx="838200" cy="95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4970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06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26543</xdr:rowOff>
    </xdr:from>
    <xdr:to>
      <xdr:col>15</xdr:col>
      <xdr:colOff>231775</xdr:colOff>
      <xdr:row>77</xdr:row>
      <xdr:rowOff>128143</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10426700" y="1322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33325</xdr:rowOff>
    </xdr:from>
    <xdr:to>
      <xdr:col>14</xdr:col>
      <xdr:colOff>28575</xdr:colOff>
      <xdr:row>74</xdr:row>
      <xdr:rowOff>82855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206275"/>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29998</xdr:rowOff>
    </xdr:from>
    <xdr:to>
      <xdr:col>14</xdr:col>
      <xdr:colOff>79375</xdr:colOff>
      <xdr:row>77</xdr:row>
      <xdr:rowOff>131598</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9588500" y="1323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122725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82855</xdr:rowOff>
    </xdr:from>
    <xdr:to>
      <xdr:col>12</xdr:col>
      <xdr:colOff>511175</xdr:colOff>
      <xdr:row>76</xdr:row>
      <xdr:rowOff>40120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770155"/>
          <a:ext cx="889000" cy="3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71540</xdr:rowOff>
    </xdr:from>
    <xdr:to>
      <xdr:col>12</xdr:col>
      <xdr:colOff>561975</xdr:colOff>
      <xdr:row>78</xdr:row>
      <xdr:rowOff>1690</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8699500" y="132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164267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40120</xdr:rowOff>
    </xdr:from>
    <xdr:to>
      <xdr:col>11</xdr:col>
      <xdr:colOff>307975</xdr:colOff>
      <xdr:row>76</xdr:row>
      <xdr:rowOff>98247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70320"/>
          <a:ext cx="889000" cy="5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111455</xdr:rowOff>
    </xdr:from>
    <xdr:to>
      <xdr:col>11</xdr:col>
      <xdr:colOff>358775</xdr:colOff>
      <xdr:row>78</xdr:row>
      <xdr:rowOff>41605</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7810500" y="1331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32732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115012</xdr:rowOff>
    </xdr:from>
    <xdr:to>
      <xdr:col>10</xdr:col>
      <xdr:colOff>155575</xdr:colOff>
      <xdr:row>78</xdr:row>
      <xdr:rowOff>45162</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6921500" y="1331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36289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84404</xdr:rowOff>
    </xdr:from>
    <xdr:to>
      <xdr:col>15</xdr:col>
      <xdr:colOff>231775</xdr:colOff>
      <xdr:row>77</xdr:row>
      <xdr:rowOff>14554</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10426700" y="131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107281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33,354</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153975</xdr:rowOff>
    </xdr:from>
    <xdr:to>
      <xdr:col>14</xdr:col>
      <xdr:colOff>79375</xdr:colOff>
      <xdr:row>71</xdr:row>
      <xdr:rowOff>84125</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9588500" y="121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100652</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4" y="119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108,876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32055</xdr:rowOff>
    </xdr:from>
    <xdr:to>
      <xdr:col>12</xdr:col>
      <xdr:colOff>561975</xdr:colOff>
      <xdr:row>74</xdr:row>
      <xdr:rowOff>133655</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8699500" y="127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150182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4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160770</xdr:rowOff>
    </xdr:from>
    <xdr:to>
      <xdr:col>11</xdr:col>
      <xdr:colOff>358775</xdr:colOff>
      <xdr:row>76</xdr:row>
      <xdr:rowOff>90920</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7810500" y="130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107446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47447</xdr:rowOff>
    </xdr:from>
    <xdr:to>
      <xdr:col>10</xdr:col>
      <xdr:colOff>155575</xdr:colOff>
      <xdr:row>76</xdr:row>
      <xdr:rowOff>149047</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6921500" y="13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165574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63778</xdr:rowOff>
    </xdr:from>
    <xdr:to>
      <xdr:col>15</xdr:col>
      <xdr:colOff>180975</xdr:colOff>
      <xdr:row>97</xdr:row>
      <xdr:rowOff>89202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94428"/>
          <a:ext cx="8382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63778</xdr:rowOff>
    </xdr:from>
    <xdr:to>
      <xdr:col>14</xdr:col>
      <xdr:colOff>28575</xdr:colOff>
      <xdr:row>97</xdr:row>
      <xdr:rowOff>99572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94428"/>
          <a:ext cx="889000" cy="3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99572</xdr:rowOff>
    </xdr:from>
    <xdr:to>
      <xdr:col>12</xdr:col>
      <xdr:colOff>511175</xdr:colOff>
      <xdr:row>97</xdr:row>
      <xdr:rowOff>107034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30222"/>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107034</xdr:rowOff>
    </xdr:from>
    <xdr:to>
      <xdr:col>11</xdr:col>
      <xdr:colOff>307975</xdr:colOff>
      <xdr:row>97</xdr:row>
      <xdr:rowOff>129170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37684"/>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38402</xdr:rowOff>
    </xdr:from>
    <xdr:to>
      <xdr:col>15</xdr:col>
      <xdr:colOff>231775</xdr:colOff>
      <xdr:row>97</xdr:row>
      <xdr:rowOff>140002</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10426700" y="166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16829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4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12978</xdr:rowOff>
    </xdr:from>
    <xdr:to>
      <xdr:col>14</xdr:col>
      <xdr:colOff>79375</xdr:colOff>
      <xdr:row>97</xdr:row>
      <xdr:rowOff>114578</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9588500" y="166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105705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48772</xdr:rowOff>
    </xdr:from>
    <xdr:to>
      <xdr:col>12</xdr:col>
      <xdr:colOff>561975</xdr:colOff>
      <xdr:row>97</xdr:row>
      <xdr:rowOff>150372</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8699500" y="16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141499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56234</xdr:rowOff>
    </xdr:from>
    <xdr:to>
      <xdr:col>11</xdr:col>
      <xdr:colOff>358775</xdr:colOff>
      <xdr:row>97</xdr:row>
      <xdr:rowOff>157834</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7810500" y="166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148961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78370</xdr:rowOff>
    </xdr:from>
    <xdr:to>
      <xdr:col>10</xdr:col>
      <xdr:colOff>155575</xdr:colOff>
      <xdr:row>98</xdr:row>
      <xdr:rowOff>8520</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6921500" y="167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171097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0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141826</xdr:rowOff>
    </xdr:from>
    <xdr:to>
      <xdr:col>23</xdr:col>
      <xdr:colOff>517525</xdr:colOff>
      <xdr:row>38</xdr:row>
      <xdr:rowOff>26703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85476"/>
          <a:ext cx="8382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5" name="フローチャート : 判断 514">
          <a:extLst>
            <a:ext uri="{FF2B5EF4-FFF2-40B4-BE49-F238E27FC236}">
              <a16:creationId xmlns:a16="http://schemas.microsoft.com/office/drawing/2014/main" id="{00000000-0008-0000-0700-000003020000}"/>
            </a:ext>
          </a:extLst>
        </xdr:cNvPr>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110622</xdr:rowOff>
    </xdr:from>
    <xdr:to>
      <xdr:col>22</xdr:col>
      <xdr:colOff>365125</xdr:colOff>
      <xdr:row>38</xdr:row>
      <xdr:rowOff>26703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54272"/>
          <a:ext cx="8890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110622</xdr:rowOff>
    </xdr:from>
    <xdr:to>
      <xdr:col>21</xdr:col>
      <xdr:colOff>161925</xdr:colOff>
      <xdr:row>38</xdr:row>
      <xdr:rowOff>84516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54272"/>
          <a:ext cx="889000" cy="1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84516</xdr:rowOff>
    </xdr:from>
    <xdr:to>
      <xdr:col>19</xdr:col>
      <xdr:colOff>644525</xdr:colOff>
      <xdr:row>38</xdr:row>
      <xdr:rowOff>129642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99616"/>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91026</xdr:rowOff>
    </xdr:from>
    <xdr:to>
      <xdr:col>23</xdr:col>
      <xdr:colOff>568325</xdr:colOff>
      <xdr:row>38</xdr:row>
      <xdr:rowOff>21175</xdr:rowOff>
    </xdr:to>
    <xdr:sp macro="" textlink="">
      <xdr:nvSpPr>
        <xdr:cNvPr id="532" name="円/楕円 531">
          <a:extLst>
            <a:ext uri="{FF2B5EF4-FFF2-40B4-BE49-F238E27FC236}">
              <a16:creationId xmlns:a16="http://schemas.microsoft.com/office/drawing/2014/main" id="{00000000-0008-0000-0700-000014020000}"/>
            </a:ext>
          </a:extLst>
        </xdr:cNvPr>
        <xdr:cNvSpPr/>
      </xdr:nvSpPr>
      <xdr:spPr>
        <a:xfrm>
          <a:off x="16268700" y="6434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69453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147353</xdr:rowOff>
    </xdr:from>
    <xdr:to>
      <xdr:col>22</xdr:col>
      <xdr:colOff>415925</xdr:colOff>
      <xdr:row>38</xdr:row>
      <xdr:rowOff>77503</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5430500" y="64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68630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59822</xdr:rowOff>
    </xdr:from>
    <xdr:to>
      <xdr:col>21</xdr:col>
      <xdr:colOff>212725</xdr:colOff>
      <xdr:row>37</xdr:row>
      <xdr:rowOff>161422</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4541500" y="64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152549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33716</xdr:rowOff>
    </xdr:from>
    <xdr:to>
      <xdr:col>20</xdr:col>
      <xdr:colOff>9525</xdr:colOff>
      <xdr:row>38</xdr:row>
      <xdr:rowOff>135316</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3652500" y="65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126443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78842</xdr:rowOff>
    </xdr:from>
    <xdr:to>
      <xdr:col>18</xdr:col>
      <xdr:colOff>492125</xdr:colOff>
      <xdr:row>39</xdr:row>
      <xdr:rowOff>8992</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2763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144972</xdr:rowOff>
    </xdr:from>
    <xdr:to>
      <xdr:col>23</xdr:col>
      <xdr:colOff>517525</xdr:colOff>
      <xdr:row>57</xdr:row>
      <xdr:rowOff>86971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746172"/>
          <a:ext cx="838200" cy="1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0" name="フローチャート : 判断 569">
          <a:extLst>
            <a:ext uri="{FF2B5EF4-FFF2-40B4-BE49-F238E27FC236}">
              <a16:creationId xmlns:a16="http://schemas.microsoft.com/office/drawing/2014/main" id="{00000000-0008-0000-0700-00003A020000}"/>
            </a:ext>
          </a:extLst>
        </xdr:cNvPr>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86971</xdr:rowOff>
    </xdr:from>
    <xdr:to>
      <xdr:col>22</xdr:col>
      <xdr:colOff>365125</xdr:colOff>
      <xdr:row>57</xdr:row>
      <xdr:rowOff>102146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859621"/>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2" name="フローチャート : 判断 571">
          <a:extLst>
            <a:ext uri="{FF2B5EF4-FFF2-40B4-BE49-F238E27FC236}">
              <a16:creationId xmlns:a16="http://schemas.microsoft.com/office/drawing/2014/main" id="{00000000-0008-0000-0700-00003C020000}"/>
            </a:ext>
          </a:extLst>
        </xdr:cNvPr>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102146</xdr:rowOff>
    </xdr:from>
    <xdr:to>
      <xdr:col>21</xdr:col>
      <xdr:colOff>161925</xdr:colOff>
      <xdr:row>57</xdr:row>
      <xdr:rowOff>114005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874796"/>
          <a:ext cx="889000" cy="1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5" name="フローチャート : 判断 574">
          <a:extLst>
            <a:ext uri="{FF2B5EF4-FFF2-40B4-BE49-F238E27FC236}">
              <a16:creationId xmlns:a16="http://schemas.microsoft.com/office/drawing/2014/main" id="{00000000-0008-0000-0700-00003F020000}"/>
            </a:ext>
          </a:extLst>
        </xdr:cNvPr>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114005</xdr:rowOff>
    </xdr:from>
    <xdr:to>
      <xdr:col>19</xdr:col>
      <xdr:colOff>644525</xdr:colOff>
      <xdr:row>57</xdr:row>
      <xdr:rowOff>140116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886655"/>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94172</xdr:rowOff>
    </xdr:from>
    <xdr:to>
      <xdr:col>23</xdr:col>
      <xdr:colOff>568325</xdr:colOff>
      <xdr:row>57</xdr:row>
      <xdr:rowOff>24322</xdr:rowOff>
    </xdr:to>
    <xdr:sp macro="" textlink="">
      <xdr:nvSpPr>
        <xdr:cNvPr id="587" name="円/楕円 586">
          <a:extLst>
            <a:ext uri="{FF2B5EF4-FFF2-40B4-BE49-F238E27FC236}">
              <a16:creationId xmlns:a16="http://schemas.microsoft.com/office/drawing/2014/main" id="{00000000-0008-0000-0700-00004B020000}"/>
            </a:ext>
          </a:extLst>
        </xdr:cNvPr>
        <xdr:cNvSpPr/>
      </xdr:nvSpPr>
      <xdr:spPr>
        <a:xfrm>
          <a:off x="16268700" y="96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117049</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5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73,847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36171</xdr:rowOff>
    </xdr:from>
    <xdr:to>
      <xdr:col>22</xdr:col>
      <xdr:colOff>415925</xdr:colOff>
      <xdr:row>57</xdr:row>
      <xdr:rowOff>137771</xdr:rowOff>
    </xdr:to>
    <xdr:sp macro="" textlink="">
      <xdr:nvSpPr>
        <xdr:cNvPr id="589" name="円/楕円 588">
          <a:extLst>
            <a:ext uri="{FF2B5EF4-FFF2-40B4-BE49-F238E27FC236}">
              <a16:creationId xmlns:a16="http://schemas.microsoft.com/office/drawing/2014/main" id="{00000000-0008-0000-0700-00004D020000}"/>
            </a:ext>
          </a:extLst>
        </xdr:cNvPr>
        <xdr:cNvSpPr/>
      </xdr:nvSpPr>
      <xdr:spPr>
        <a:xfrm>
          <a:off x="15430500" y="98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128898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9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51346</xdr:rowOff>
    </xdr:from>
    <xdr:to>
      <xdr:col>21</xdr:col>
      <xdr:colOff>212725</xdr:colOff>
      <xdr:row>57</xdr:row>
      <xdr:rowOff>152946</xdr:rowOff>
    </xdr:to>
    <xdr:sp macro="" textlink="">
      <xdr:nvSpPr>
        <xdr:cNvPr id="591" name="円/楕円 590">
          <a:extLst>
            <a:ext uri="{FF2B5EF4-FFF2-40B4-BE49-F238E27FC236}">
              <a16:creationId xmlns:a16="http://schemas.microsoft.com/office/drawing/2014/main" id="{00000000-0008-0000-0700-00004F020000}"/>
            </a:ext>
          </a:extLst>
        </xdr:cNvPr>
        <xdr:cNvSpPr/>
      </xdr:nvSpPr>
      <xdr:spPr>
        <a:xfrm>
          <a:off x="14541500" y="98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144073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63205</xdr:rowOff>
    </xdr:from>
    <xdr:to>
      <xdr:col>20</xdr:col>
      <xdr:colOff>9525</xdr:colOff>
      <xdr:row>57</xdr:row>
      <xdr:rowOff>164805</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3652500" y="98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155932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2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89316</xdr:rowOff>
    </xdr:from>
    <xdr:to>
      <xdr:col>18</xdr:col>
      <xdr:colOff>492125</xdr:colOff>
      <xdr:row>58</xdr:row>
      <xdr:rowOff>19466</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2763500" y="98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10593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5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98844</xdr:rowOff>
    </xdr:from>
    <xdr:to>
      <xdr:col>23</xdr:col>
      <xdr:colOff>517525</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71944"/>
          <a:ext cx="838200" cy="1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7" name="フローチャート : 判断 626">
          <a:extLst>
            <a:ext uri="{FF2B5EF4-FFF2-40B4-BE49-F238E27FC236}">
              <a16:creationId xmlns:a16="http://schemas.microsoft.com/office/drawing/2014/main" id="{00000000-0008-0000-0700-000073020000}"/>
            </a:ext>
          </a:extLst>
        </xdr:cNvPr>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31711</xdr:rowOff>
    </xdr:from>
    <xdr:to>
      <xdr:col>22</xdr:col>
      <xdr:colOff>365125</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76261"/>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29" name="フローチャート : 判断 628">
          <a:extLst>
            <a:ext uri="{FF2B5EF4-FFF2-40B4-BE49-F238E27FC236}">
              <a16:creationId xmlns:a16="http://schemas.microsoft.com/office/drawing/2014/main" id="{00000000-0008-0000-0700-000075020000}"/>
            </a:ext>
          </a:extLst>
        </xdr:cNvPr>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31711</xdr:rowOff>
    </xdr:from>
    <xdr:to>
      <xdr:col>21</xdr:col>
      <xdr:colOff>161925</xdr:colOff>
      <xdr:row>79</xdr:row>
      <xdr:rowOff>39039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76261"/>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2" name="フローチャート : 判断 631">
          <a:extLst>
            <a:ext uri="{FF2B5EF4-FFF2-40B4-BE49-F238E27FC236}">
              <a16:creationId xmlns:a16="http://schemas.microsoft.com/office/drawing/2014/main" id="{00000000-0008-0000-0700-000078020000}"/>
            </a:ext>
          </a:extLst>
        </xdr:cNvPr>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45123</xdr:rowOff>
    </xdr:from>
    <xdr:to>
      <xdr:col>19</xdr:col>
      <xdr:colOff>644525</xdr:colOff>
      <xdr:row>79</xdr:row>
      <xdr:rowOff>39039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18223"/>
          <a:ext cx="889000" cy="1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139146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7" y="1351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48044</xdr:rowOff>
    </xdr:from>
    <xdr:to>
      <xdr:col>23</xdr:col>
      <xdr:colOff>568325</xdr:colOff>
      <xdr:row>78</xdr:row>
      <xdr:rowOff>149644</xdr:rowOff>
    </xdr:to>
    <xdr:sp macro="" textlink="">
      <xdr:nvSpPr>
        <xdr:cNvPr id="644" name="円/楕円 643">
          <a:extLst>
            <a:ext uri="{FF2B5EF4-FFF2-40B4-BE49-F238E27FC236}">
              <a16:creationId xmlns:a16="http://schemas.microsoft.com/office/drawing/2014/main" id="{00000000-0008-0000-0700-000084020000}"/>
            </a:ext>
          </a:extLst>
        </xdr:cNvPr>
        <xdr:cNvSpPr/>
      </xdr:nvSpPr>
      <xdr:spPr>
        <a:xfrm>
          <a:off x="16268700" y="134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151312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5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6" name="円/楕円 645">
          <a:extLst>
            <a:ext uri="{FF2B5EF4-FFF2-40B4-BE49-F238E27FC236}">
              <a16:creationId xmlns:a16="http://schemas.microsoft.com/office/drawing/2014/main" id="{00000000-0008-0000-0700-00008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152361</xdr:rowOff>
    </xdr:from>
    <xdr:to>
      <xdr:col>21</xdr:col>
      <xdr:colOff>212725</xdr:colOff>
      <xdr:row>79</xdr:row>
      <xdr:rowOff>82511</xdr:rowOff>
    </xdr:to>
    <xdr:sp macro="" textlink="">
      <xdr:nvSpPr>
        <xdr:cNvPr id="648" name="円/楕円 647">
          <a:extLst>
            <a:ext uri="{FF2B5EF4-FFF2-40B4-BE49-F238E27FC236}">
              <a16:creationId xmlns:a16="http://schemas.microsoft.com/office/drawing/2014/main" id="{00000000-0008-0000-0700-000088020000}"/>
            </a:ext>
          </a:extLst>
        </xdr:cNvPr>
        <xdr:cNvSpPr/>
      </xdr:nvSpPr>
      <xdr:spPr>
        <a:xfrm>
          <a:off x="14541500" y="135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73638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7" y="1361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159689</xdr:rowOff>
    </xdr:from>
    <xdr:to>
      <xdr:col>20</xdr:col>
      <xdr:colOff>9525</xdr:colOff>
      <xdr:row>79</xdr:row>
      <xdr:rowOff>89839</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3652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80966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62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165773</xdr:rowOff>
    </xdr:from>
    <xdr:to>
      <xdr:col>18</xdr:col>
      <xdr:colOff>492125</xdr:colOff>
      <xdr:row>78</xdr:row>
      <xdr:rowOff>95923</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2763500" y="133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112450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162920</xdr:rowOff>
    </xdr:from>
    <xdr:to>
      <xdr:col>23</xdr:col>
      <xdr:colOff>517525</xdr:colOff>
      <xdr:row>95</xdr:row>
      <xdr:rowOff>167852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6450670"/>
          <a:ext cx="8382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0" name="フローチャート : 判断 679">
          <a:extLst>
            <a:ext uri="{FF2B5EF4-FFF2-40B4-BE49-F238E27FC236}">
              <a16:creationId xmlns:a16="http://schemas.microsoft.com/office/drawing/2014/main" id="{00000000-0008-0000-0700-0000A8020000}"/>
            </a:ext>
          </a:extLst>
        </xdr:cNvPr>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105541</xdr:rowOff>
    </xdr:from>
    <xdr:to>
      <xdr:col>22</xdr:col>
      <xdr:colOff>365125</xdr:colOff>
      <xdr:row>95</xdr:row>
      <xdr:rowOff>162920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393291"/>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2" name="フローチャート : 判断 681">
          <a:extLst>
            <a:ext uri="{FF2B5EF4-FFF2-40B4-BE49-F238E27FC236}">
              <a16:creationId xmlns:a16="http://schemas.microsoft.com/office/drawing/2014/main" id="{00000000-0008-0000-0700-0000AA020000}"/>
            </a:ext>
          </a:extLst>
        </xdr:cNvPr>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67028</xdr:rowOff>
    </xdr:from>
    <xdr:to>
      <xdr:col>21</xdr:col>
      <xdr:colOff>161925</xdr:colOff>
      <xdr:row>95</xdr:row>
      <xdr:rowOff>105541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354778"/>
          <a:ext cx="889000" cy="3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64153</xdr:rowOff>
    </xdr:from>
    <xdr:to>
      <xdr:col>19</xdr:col>
      <xdr:colOff>644525</xdr:colOff>
      <xdr:row>95</xdr:row>
      <xdr:rowOff>67028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351903"/>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117052</xdr:rowOff>
    </xdr:from>
    <xdr:to>
      <xdr:col>23</xdr:col>
      <xdr:colOff>568325</xdr:colOff>
      <xdr:row>96</xdr:row>
      <xdr:rowOff>47202</xdr:rowOff>
    </xdr:to>
    <xdr:sp macro="" textlink="">
      <xdr:nvSpPr>
        <xdr:cNvPr id="697" name="円/楕円 696">
          <a:extLst>
            <a:ext uri="{FF2B5EF4-FFF2-40B4-BE49-F238E27FC236}">
              <a16:creationId xmlns:a16="http://schemas.microsoft.com/office/drawing/2014/main" id="{00000000-0008-0000-0700-0000B9020000}"/>
            </a:ext>
          </a:extLst>
        </xdr:cNvPr>
        <xdr:cNvSpPr/>
      </xdr:nvSpPr>
      <xdr:spPr>
        <a:xfrm>
          <a:off x="16268700" y="164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95479</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38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65,074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112120</xdr:rowOff>
    </xdr:from>
    <xdr:to>
      <xdr:col>22</xdr:col>
      <xdr:colOff>415925</xdr:colOff>
      <xdr:row>96</xdr:row>
      <xdr:rowOff>42270</xdr:rowOff>
    </xdr:to>
    <xdr:sp macro="" textlink="">
      <xdr:nvSpPr>
        <xdr:cNvPr id="699" name="円/楕円 698">
          <a:extLst>
            <a:ext uri="{FF2B5EF4-FFF2-40B4-BE49-F238E27FC236}">
              <a16:creationId xmlns:a16="http://schemas.microsoft.com/office/drawing/2014/main" id="{00000000-0008-0000-0700-0000BB020000}"/>
            </a:ext>
          </a:extLst>
        </xdr:cNvPr>
        <xdr:cNvSpPr/>
      </xdr:nvSpPr>
      <xdr:spPr>
        <a:xfrm>
          <a:off x="15430500" y="163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33397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54741</xdr:rowOff>
    </xdr:from>
    <xdr:to>
      <xdr:col>21</xdr:col>
      <xdr:colOff>212725</xdr:colOff>
      <xdr:row>95</xdr:row>
      <xdr:rowOff>156341</xdr:rowOff>
    </xdr:to>
    <xdr:sp macro="" textlink="">
      <xdr:nvSpPr>
        <xdr:cNvPr id="701" name="円/楕円 700">
          <a:extLst>
            <a:ext uri="{FF2B5EF4-FFF2-40B4-BE49-F238E27FC236}">
              <a16:creationId xmlns:a16="http://schemas.microsoft.com/office/drawing/2014/main" id="{00000000-0008-0000-0700-0000BD020000}"/>
            </a:ext>
          </a:extLst>
        </xdr:cNvPr>
        <xdr:cNvSpPr/>
      </xdr:nvSpPr>
      <xdr:spPr>
        <a:xfrm>
          <a:off x="14541500" y="163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1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16228</xdr:rowOff>
    </xdr:from>
    <xdr:to>
      <xdr:col>20</xdr:col>
      <xdr:colOff>9525</xdr:colOff>
      <xdr:row>95</xdr:row>
      <xdr:rowOff>117828</xdr:rowOff>
    </xdr:to>
    <xdr:sp macro="" textlink="">
      <xdr:nvSpPr>
        <xdr:cNvPr id="703" name="円/楕円 702">
          <a:extLst>
            <a:ext uri="{FF2B5EF4-FFF2-40B4-BE49-F238E27FC236}">
              <a16:creationId xmlns:a16="http://schemas.microsoft.com/office/drawing/2014/main" id="{00000000-0008-0000-0700-0000BF020000}"/>
            </a:ext>
          </a:extLst>
        </xdr:cNvPr>
        <xdr:cNvSpPr/>
      </xdr:nvSpPr>
      <xdr:spPr>
        <a:xfrm>
          <a:off x="13652500" y="163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134355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13353</xdr:rowOff>
    </xdr:from>
    <xdr:to>
      <xdr:col>18</xdr:col>
      <xdr:colOff>492125</xdr:colOff>
      <xdr:row>95</xdr:row>
      <xdr:rowOff>114953</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2763500" y="163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131480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7" name="フローチャート : 判断 736">
          <a:extLst>
            <a:ext uri="{FF2B5EF4-FFF2-40B4-BE49-F238E27FC236}">
              <a16:creationId xmlns:a16="http://schemas.microsoft.com/office/drawing/2014/main" id="{00000000-0008-0000-0700-0000E1020000}"/>
            </a:ext>
          </a:extLst>
        </xdr:cNvPr>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39" name="フローチャート : 判断 738">
          <a:extLst>
            <a:ext uri="{FF2B5EF4-FFF2-40B4-BE49-F238E27FC236}">
              <a16:creationId xmlns:a16="http://schemas.microsoft.com/office/drawing/2014/main" id="{00000000-0008-0000-0700-0000E3020000}"/>
            </a:ext>
          </a:extLst>
        </xdr:cNvPr>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民生費が目的別歳出のうち最も大きな割合を示しており、住民一人当たり</a:t>
          </a:r>
          <a:r>
            <a:rPr kumimoji="1" lang="en-US" altLang="ja-JP" sz="1300">
              <a:latin typeface="ＭＳ Ｐゴシック"/>
            </a:rPr>
            <a:t>183,543</a:t>
          </a:r>
          <a:r>
            <a:rPr kumimoji="1" lang="ja-JP" altLang="en-US" sz="1300">
              <a:latin typeface="ＭＳ Ｐゴシック"/>
            </a:rPr>
            <a:t>円と類似団体平均と比較して高いコストとなっている。これは、臨時福祉給付金（</a:t>
          </a:r>
          <a:r>
            <a:rPr kumimoji="1" lang="en-US" altLang="ja-JP" sz="1300">
              <a:latin typeface="ＭＳ Ｐゴシック"/>
            </a:rPr>
            <a:t>32</a:t>
          </a:r>
          <a:r>
            <a:rPr kumimoji="1" lang="ja-JP" altLang="en-US" sz="1300">
              <a:latin typeface="ＭＳ Ｐゴシック"/>
            </a:rPr>
            <a:t>百万円）及び保育所児童措置費の増加（</a:t>
          </a:r>
          <a:r>
            <a:rPr kumimoji="1" lang="en-US" altLang="ja-JP" sz="1300">
              <a:latin typeface="ＭＳ Ｐゴシック"/>
            </a:rPr>
            <a:t>31</a:t>
          </a:r>
          <a:r>
            <a:rPr kumimoji="1" lang="ja-JP" altLang="en-US" sz="1300">
              <a:latin typeface="ＭＳ Ｐゴシック"/>
            </a:rPr>
            <a:t>百万円増）、そして鳥取県中部地震に伴う災害救助等に要した費用（</a:t>
          </a:r>
          <a:r>
            <a:rPr kumimoji="1" lang="en-US" altLang="ja-JP" sz="1300">
              <a:latin typeface="ＭＳ Ｐゴシック"/>
            </a:rPr>
            <a:t>72</a:t>
          </a:r>
          <a:r>
            <a:rPr kumimoji="1" lang="ja-JP" altLang="en-US" sz="1300">
              <a:latin typeface="ＭＳ Ｐゴシック"/>
            </a:rPr>
            <a:t>百万円）が要因となり、前年度から大きく数値が上昇している。なお、社会保障関連経費が増加していくこと、及び次年度も被災者住宅の再建・修繕支援に係る補助を予定しているため、同程度の高い水準を維持する見込みである。また、災害復旧費を除いて数値の上昇率が最も高い教育費については、トレーニングセンター耐震改修事業（</a:t>
          </a:r>
          <a:r>
            <a:rPr kumimoji="1" lang="en-US" altLang="ja-JP" sz="1300">
              <a:latin typeface="ＭＳ Ｐゴシック"/>
            </a:rPr>
            <a:t>80</a:t>
          </a:r>
          <a:r>
            <a:rPr kumimoji="1" lang="ja-JP" altLang="en-US" sz="1300">
              <a:latin typeface="ＭＳ Ｐゴシック"/>
            </a:rPr>
            <a:t>百万円）及び次年度以降も継続する史跡等買上げ事業（</a:t>
          </a:r>
          <a:r>
            <a:rPr kumimoji="1" lang="en-US" altLang="ja-JP" sz="1300">
              <a:latin typeface="ＭＳ Ｐゴシック"/>
            </a:rPr>
            <a:t>101</a:t>
          </a:r>
          <a:r>
            <a:rPr kumimoji="1" lang="ja-JP" altLang="en-US" sz="1300">
              <a:latin typeface="ＭＳ Ｐゴシック"/>
            </a:rPr>
            <a:t>百万円）の普通建設事業が施行されたことが主な要因であり、今後も教育関連施設の改修事業等が計画されているため、しばらく類似団体平均を超える水準で推移する見込みである。</a:t>
          </a:r>
          <a:endParaRPr kumimoji="1" lang="en-US" altLang="ja-JP" sz="1300">
            <a:latin typeface="ＭＳ Ｐゴシック"/>
          </a:endParaRPr>
        </a:p>
        <a:p>
          <a:r>
            <a:rPr kumimoji="1" lang="ja-JP" altLang="en-US" sz="1300">
              <a:latin typeface="ＭＳ Ｐゴシック"/>
            </a:rPr>
            <a:t>　反対に大きく数値を下げた商工費については、前年度にスポーツセンターの耐震改修事業（</a:t>
          </a:r>
          <a:r>
            <a:rPr kumimoji="1" lang="en-US" altLang="ja-JP" sz="1300">
              <a:latin typeface="ＭＳ Ｐゴシック"/>
            </a:rPr>
            <a:t>490</a:t>
          </a:r>
          <a:r>
            <a:rPr kumimoji="1" lang="ja-JP" altLang="en-US" sz="1300">
              <a:latin typeface="ＭＳ Ｐゴシック"/>
            </a:rPr>
            <a:t>百万円）といった大型事業を施工していたためであり、施設整備が一段落したことに起因する。一方で、前述の地震による風評被害対策として、元気な三朝温泉発信事業補助金（</a:t>
          </a:r>
          <a:r>
            <a:rPr kumimoji="1" lang="en-US" altLang="ja-JP" sz="1300">
              <a:latin typeface="ＭＳ Ｐゴシック"/>
            </a:rPr>
            <a:t>30</a:t>
          </a:r>
          <a:r>
            <a:rPr kumimoji="1" lang="ja-JP" altLang="en-US" sz="1300">
              <a:latin typeface="ＭＳ Ｐゴシック"/>
            </a:rPr>
            <a:t>百万円）をはじめとした事業を実施し、観光地としての集客・地域活性化事業にも取り組んでいる。その他に類似団体平均から非常に低い数値で推移している衛生費に着目すると、中部１市４町で構成する一部事務組合が塵芥処理等清掃関連事業を担っていることが、経費抑制の一因ではないかと推測しており、予防接種または健診等の健康対策事業を幅広に取り組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鳥取県中部地震に伴う災害復旧関連事業といった臨時的な財政需要が発生したことから、財源対策として財政調整基金を</a:t>
          </a:r>
          <a:r>
            <a:rPr kumimoji="1" lang="en-US" altLang="ja-JP" sz="1400" baseline="0">
              <a:latin typeface="ＭＳ ゴシック" pitchFamily="49" charset="-128"/>
              <a:ea typeface="ＭＳ ゴシック" pitchFamily="49" charset="-128"/>
            </a:rPr>
            <a:t>20</a:t>
          </a:r>
          <a:r>
            <a:rPr kumimoji="1" lang="ja-JP" altLang="en-US" sz="1400" baseline="0">
              <a:latin typeface="ＭＳ ゴシック" pitchFamily="49" charset="-128"/>
              <a:ea typeface="ＭＳ ゴシック" pitchFamily="49" charset="-128"/>
            </a:rPr>
            <a:t>百万円取崩しており、実質単年度収支が負数となっている。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一方で、実質収支比率が３％未満の中、当該基金は剰余金を中心に継続して積立てられたため、基金残高と実質収支額を合わせた比率は一定の水準を保っており、弾力的な財政運営が可能と推測される。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割合が最も大きい水道事業においては、人口減少に伴う収入減と施設の維持管理・更新に係る事業費のバランスを考慮し、計画的に運営されていることから、安定して黒字を計上している。なお、当該事業は一般会計からの繰入金もなく、独立採算の原則に基づいた運営を継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つぎに、前年度から大きく黒字額が増加した介護保険事業は、介護サービスに係る保険給付の実績額が当初の見込みほど伸びず、歳出額全体として抑制されたことが要因となっている。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最後に、その他会計において赤字が解消されているが、これは分譲宅地造成事業（墓地）の未販売区画に係る当初造成費を一般会計からの繰出金で精算の上、当該事業会計を廃止したためである。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全会計ともに公債費のピークを過ぎており、平成</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からの推移を見ても緩やかに元利償還金等の数値が減少していることが分かる。同時に、近年は過疎債及び緊急防災・減債事業債といった交付税算入率の高い地方債を活用していることから、元利償還金等に対する算入公債費等の割合が約</a:t>
          </a:r>
          <a:r>
            <a:rPr kumimoji="1" lang="en-US" altLang="ja-JP" sz="1400" baseline="0">
              <a:latin typeface="ＭＳ ゴシック" pitchFamily="49" charset="-128"/>
              <a:ea typeface="ＭＳ ゴシック" pitchFamily="49" charset="-128"/>
            </a:rPr>
            <a:t>70</a:t>
          </a:r>
          <a:r>
            <a:rPr kumimoji="1" lang="ja-JP" altLang="en-US" sz="1400" baseline="0">
              <a:latin typeface="ＭＳ ゴシック" pitchFamily="49" charset="-128"/>
              <a:ea typeface="ＭＳ ゴシック" pitchFamily="49" charset="-128"/>
            </a:rPr>
            <a:t>％程度となっており、実質負担の抑制に繋がっている。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なお、実質負担すべき償還に備えて、単年度起債発行額の一定割合を減債基金に積立てているため、今後も償還とのバランスをとりながら継続することとしている。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年度に防災行政無線デジタル化整備事業（起債額</a:t>
          </a:r>
          <a:r>
            <a:rPr kumimoji="1" lang="en-US" altLang="ja-JP" sz="1400">
              <a:latin typeface="ＭＳ ゴシック" pitchFamily="49" charset="-128"/>
              <a:ea typeface="ＭＳ ゴシック" pitchFamily="49" charset="-128"/>
            </a:rPr>
            <a:t>676</a:t>
          </a:r>
          <a:r>
            <a:rPr kumimoji="1" lang="ja-JP" altLang="en-US" sz="1400">
              <a:latin typeface="ＭＳ ゴシック" pitchFamily="49" charset="-128"/>
              <a:ea typeface="ＭＳ ゴシック" pitchFamily="49" charset="-128"/>
            </a:rPr>
            <a:t>百万円）等の大型事業を実施したこともあり、一般会計に係る地方債の現在高が大きくなっているが、平成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年度は事業規模が抑えられたため、各負担額が減少している。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将来負担額をカバーする水準で推移している。これは、交付税算入率の高い地方債の活用及び基金対応により、着実に将来負担に対応可能な体制を整えていることが分かる。言い換えれば、基金の積み増しが将来負担を見据えた計画的なものであり、現状の水準維持に努めていくことが必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F7C7947E-7149-465B-8055-3D05AEF0C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5C813156-228F-401E-84E7-04BD5422F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a:extLst>
            <a:ext uri="{FF2B5EF4-FFF2-40B4-BE49-F238E27FC236}">
              <a16:creationId xmlns:a16="http://schemas.microsoft.com/office/drawing/2014/main" id="{64145151-EBB6-41F2-846B-659107E119CD}"/>
            </a:ext>
          </a:extLst>
        </xdr:cNvPr>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5FADD990-F85C-4EB6-9803-E694FFD3D415}"/>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330AB5AD-DEBA-41FC-9471-9F6FD462FEFD}"/>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9F082B13-862D-4DE9-9E21-1B3066F6274D}"/>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125360E6-ADD3-4F3C-AB9B-24180B47FF08}"/>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A886C0F6-A2FA-4D44-9DE7-D7677368F3D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F9C5AB21-C277-48AF-B935-597B09140B9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65E30621-5270-43E4-9624-83C024C6E9F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5B0373E9-925C-4EB4-8860-F324AD26C06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558283BC-CF82-41DA-B080-E9080627B24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1FDEFDCD-BD87-40C3-8D44-3832D029AD3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6CA6CE0E-C848-4513-AB11-10033857964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C24EF381-BE23-4D4E-A744-6212D45A2BE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2724F317-C70E-43BA-93BD-A980E7CB814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5DE1D285-4A14-4B2A-8DC7-32E9E5281B57}"/>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6,720
6,662
233.52
4,955,940
4,759,607
84,679
2,891,185
5,190,512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F91B4240-A592-4825-B121-AA7F303D756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30D4779E-CB0A-44BB-9C09-5334A62A4D9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C38AD05D-644F-44DC-A7F4-B432002E2F3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2F56E6A6-6A15-4945-8502-B26D26520AD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7779033E-2464-4718-9145-606F5B9D5D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BBD4B509-3382-4DD5-8B37-0DBB216ED47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a:extLst>
            <a:ext uri="{FF2B5EF4-FFF2-40B4-BE49-F238E27FC236}">
              <a16:creationId xmlns:a16="http://schemas.microsoft.com/office/drawing/2014/main" id="{F2B6732D-E577-4A19-962A-4F4EEED730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29213473-6E03-40F2-9F37-A765814EE8DC}"/>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a:extLst>
            <a:ext uri="{FF2B5EF4-FFF2-40B4-BE49-F238E27FC236}">
              <a16:creationId xmlns:a16="http://schemas.microsoft.com/office/drawing/2014/main" id="{C64E587C-4ABF-4F15-A122-850BB9205E29}"/>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a:extLst>
            <a:ext uri="{FF2B5EF4-FFF2-40B4-BE49-F238E27FC236}">
              <a16:creationId xmlns:a16="http://schemas.microsoft.com/office/drawing/2014/main" id="{01D6A847-46A5-4070-9EA3-88BF5E711557}"/>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a:extLst>
            <a:ext uri="{FF2B5EF4-FFF2-40B4-BE49-F238E27FC236}">
              <a16:creationId xmlns:a16="http://schemas.microsoft.com/office/drawing/2014/main" id="{BDA2CB9E-3FDB-46E4-BA0B-CF4E6B8276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a:extLst>
            <a:ext uri="{FF2B5EF4-FFF2-40B4-BE49-F238E27FC236}">
              <a16:creationId xmlns:a16="http://schemas.microsoft.com/office/drawing/2014/main" id="{9AD4DEEB-C9F9-462E-8D83-DFD6CE6FD35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a:extLst>
            <a:ext uri="{FF2B5EF4-FFF2-40B4-BE49-F238E27FC236}">
              <a16:creationId xmlns:a16="http://schemas.microsoft.com/office/drawing/2014/main" id="{2ED7B815-1D9F-4982-93E4-910C6167D7B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a:extLst>
            <a:ext uri="{FF2B5EF4-FFF2-40B4-BE49-F238E27FC236}">
              <a16:creationId xmlns:a16="http://schemas.microsoft.com/office/drawing/2014/main" id="{54C9546E-91EA-4A40-98EA-C3952068DE6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a:extLst>
            <a:ext uri="{FF2B5EF4-FFF2-40B4-BE49-F238E27FC236}">
              <a16:creationId xmlns:a16="http://schemas.microsoft.com/office/drawing/2014/main" id="{7453DFEC-B6EB-4F33-83B5-091999A885D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a:extLst>
            <a:ext uri="{FF2B5EF4-FFF2-40B4-BE49-F238E27FC236}">
              <a16:creationId xmlns:a16="http://schemas.microsoft.com/office/drawing/2014/main" id="{A42CACEC-D59A-4933-A89E-5A5D7932751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a:extLst>
            <a:ext uri="{FF2B5EF4-FFF2-40B4-BE49-F238E27FC236}">
              <a16:creationId xmlns:a16="http://schemas.microsoft.com/office/drawing/2014/main" id="{AA88EEDE-B60F-4F1D-9AB5-78EFCD66CDA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a:extLst>
            <a:ext uri="{FF2B5EF4-FFF2-40B4-BE49-F238E27FC236}">
              <a16:creationId xmlns:a16="http://schemas.microsoft.com/office/drawing/2014/main" id="{A4094DEA-27B5-4CBA-8421-B5F34D4A426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a:extLst>
            <a:ext uri="{FF2B5EF4-FFF2-40B4-BE49-F238E27FC236}">
              <a16:creationId xmlns:a16="http://schemas.microsoft.com/office/drawing/2014/main" id="{410C6A85-EA19-4F16-B381-B465E74CC8F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a:extLst>
            <a:ext uri="{FF2B5EF4-FFF2-40B4-BE49-F238E27FC236}">
              <a16:creationId xmlns:a16="http://schemas.microsoft.com/office/drawing/2014/main" id="{EFE14AC9-A413-4218-B729-87C8A19379FB}"/>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a:extLst>
            <a:ext uri="{FF2B5EF4-FFF2-40B4-BE49-F238E27FC236}">
              <a16:creationId xmlns:a16="http://schemas.microsoft.com/office/drawing/2014/main" id="{FAAFC713-437F-4049-BDEF-30E2ECF52D38}"/>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a:extLst>
            <a:ext uri="{FF2B5EF4-FFF2-40B4-BE49-F238E27FC236}">
              <a16:creationId xmlns:a16="http://schemas.microsoft.com/office/drawing/2014/main" id="{7077898E-F31B-41DB-A9D0-D6B175EF17B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a:extLst>
            <a:ext uri="{FF2B5EF4-FFF2-40B4-BE49-F238E27FC236}">
              <a16:creationId xmlns:a16="http://schemas.microsoft.com/office/drawing/2014/main" id="{5D014339-8D6E-4244-B195-FB212074FA6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a:extLst>
            <a:ext uri="{FF2B5EF4-FFF2-40B4-BE49-F238E27FC236}">
              <a16:creationId xmlns:a16="http://schemas.microsoft.com/office/drawing/2014/main" id="{42D07B15-73D1-4871-B4CD-CE2B4DC25B1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a:extLst>
            <a:ext uri="{FF2B5EF4-FFF2-40B4-BE49-F238E27FC236}">
              <a16:creationId xmlns:a16="http://schemas.microsoft.com/office/drawing/2014/main" id="{B52B9B34-24AD-46A5-82A3-594F912312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a:extLst>
            <a:ext uri="{FF2B5EF4-FFF2-40B4-BE49-F238E27FC236}">
              <a16:creationId xmlns:a16="http://schemas.microsoft.com/office/drawing/2014/main" id="{76A3EAC8-69A3-48A6-A097-09BD744A5EC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a:extLst>
            <a:ext uri="{FF2B5EF4-FFF2-40B4-BE49-F238E27FC236}">
              <a16:creationId xmlns:a16="http://schemas.microsoft.com/office/drawing/2014/main" id="{72DCAF4E-E4D4-49CD-BC22-BA2DC15207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a:extLst>
            <a:ext uri="{FF2B5EF4-FFF2-40B4-BE49-F238E27FC236}">
              <a16:creationId xmlns:a16="http://schemas.microsoft.com/office/drawing/2014/main" id="{9570C233-437F-4A68-B5C9-DD5FD1212B5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a:extLst>
            <a:ext uri="{FF2B5EF4-FFF2-40B4-BE49-F238E27FC236}">
              <a16:creationId xmlns:a16="http://schemas.microsoft.com/office/drawing/2014/main" id="{DF9ACBC0-C974-43FF-8F57-4CF2130C47F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a:extLst>
            <a:ext uri="{FF2B5EF4-FFF2-40B4-BE49-F238E27FC236}">
              <a16:creationId xmlns:a16="http://schemas.microsoft.com/office/drawing/2014/main" id="{F683AE33-4A56-42BA-BAB8-A5472BDB154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a:extLst>
            <a:ext uri="{FF2B5EF4-FFF2-40B4-BE49-F238E27FC236}">
              <a16:creationId xmlns:a16="http://schemas.microsoft.com/office/drawing/2014/main" id="{49EC4227-1387-4E11-B2D4-94F05460DCF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a:extLst>
            <a:ext uri="{FF2B5EF4-FFF2-40B4-BE49-F238E27FC236}">
              <a16:creationId xmlns:a16="http://schemas.microsoft.com/office/drawing/2014/main" id="{2DD2754F-D568-465C-B888-BB937AA8EAB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a:extLst>
            <a:ext uri="{FF2B5EF4-FFF2-40B4-BE49-F238E27FC236}">
              <a16:creationId xmlns:a16="http://schemas.microsoft.com/office/drawing/2014/main" id="{556C6E83-EBD3-47AF-801A-4EDC2EE7F74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a:extLst>
            <a:ext uri="{FF2B5EF4-FFF2-40B4-BE49-F238E27FC236}">
              <a16:creationId xmlns:a16="http://schemas.microsoft.com/office/drawing/2014/main" id="{DCECA589-FDDB-4196-B3CF-4485BB8C1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類似団体及び鳥取県平均のいずれよりも高い水準にあり、現に各公共施設の改修工事を随時施行している状況である。</a:t>
          </a:r>
          <a:endParaRPr lang="ja-JP" altLang="ja-JP">
            <a:effectLst/>
          </a:endParaRPr>
        </a:p>
        <a:p>
          <a:r>
            <a:rPr kumimoji="1" lang="ja-JP" altLang="ja-JP" sz="1100" baseline="0">
              <a:solidFill>
                <a:schemeClr val="dk1"/>
              </a:solidFill>
              <a:effectLst/>
              <a:latin typeface="+mn-lt"/>
              <a:ea typeface="+mn-ea"/>
              <a:cs typeface="+mn-cs"/>
            </a:rPr>
            <a:t>　今後はより効果的な施設改修・整備を実施するため、各施設の利用状況、老朽化の程度等を調査し、長寿命化または統廃合といった個別施設計画の策定を前提条件とする方針である。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a:extLst>
            <a:ext uri="{FF2B5EF4-FFF2-40B4-BE49-F238E27FC236}">
              <a16:creationId xmlns:a16="http://schemas.microsoft.com/office/drawing/2014/main" id="{1E766B7D-D39A-4C86-8BA3-D5DC3D8E5B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a:extLst>
            <a:ext uri="{FF2B5EF4-FFF2-40B4-BE49-F238E27FC236}">
              <a16:creationId xmlns:a16="http://schemas.microsoft.com/office/drawing/2014/main" id="{06AB5C72-03E7-4F6B-A7AD-9E86E42F8BF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a:extLst>
            <a:ext uri="{FF2B5EF4-FFF2-40B4-BE49-F238E27FC236}">
              <a16:creationId xmlns:a16="http://schemas.microsoft.com/office/drawing/2014/main" id="{23B6632B-CA1D-4105-879E-4CB6F9DE206B}"/>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a:extLst>
            <a:ext uri="{FF2B5EF4-FFF2-40B4-BE49-F238E27FC236}">
              <a16:creationId xmlns:a16="http://schemas.microsoft.com/office/drawing/2014/main" id="{F3B17A97-6407-4261-A918-0FABAC042F8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a:extLst>
            <a:ext uri="{FF2B5EF4-FFF2-40B4-BE49-F238E27FC236}">
              <a16:creationId xmlns:a16="http://schemas.microsoft.com/office/drawing/2014/main" id="{376939CC-3DB8-4EF8-A4FD-C4C64BCEBE6D}"/>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a:extLst>
            <a:ext uri="{FF2B5EF4-FFF2-40B4-BE49-F238E27FC236}">
              <a16:creationId xmlns:a16="http://schemas.microsoft.com/office/drawing/2014/main" id="{1442B06E-DC84-4051-88B7-CF2D92249D7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a:extLst>
            <a:ext uri="{FF2B5EF4-FFF2-40B4-BE49-F238E27FC236}">
              <a16:creationId xmlns:a16="http://schemas.microsoft.com/office/drawing/2014/main" id="{543FE522-8A14-4D09-A599-3EAFE5507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a:extLst>
            <a:ext uri="{FF2B5EF4-FFF2-40B4-BE49-F238E27FC236}">
              <a16:creationId xmlns:a16="http://schemas.microsoft.com/office/drawing/2014/main" id="{A1C04337-D2A5-4302-AD25-D6C21696066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a:extLst>
            <a:ext uri="{FF2B5EF4-FFF2-40B4-BE49-F238E27FC236}">
              <a16:creationId xmlns:a16="http://schemas.microsoft.com/office/drawing/2014/main" id="{B1C22DA5-F02D-476A-B37F-7998305556B4}"/>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a:extLst>
            <a:ext uri="{FF2B5EF4-FFF2-40B4-BE49-F238E27FC236}">
              <a16:creationId xmlns:a16="http://schemas.microsoft.com/office/drawing/2014/main" id="{EC265AA6-875E-4F47-9287-881701D80F0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a:extLst>
            <a:ext uri="{FF2B5EF4-FFF2-40B4-BE49-F238E27FC236}">
              <a16:creationId xmlns:a16="http://schemas.microsoft.com/office/drawing/2014/main" id="{2C42E08C-66D8-4D0F-9AAB-1A798E13461C}"/>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a:extLst>
            <a:ext uri="{FF2B5EF4-FFF2-40B4-BE49-F238E27FC236}">
              <a16:creationId xmlns:a16="http://schemas.microsoft.com/office/drawing/2014/main" id="{F2D7FCF4-E91F-41FC-973A-FD0269DE4FB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a:extLst>
            <a:ext uri="{FF2B5EF4-FFF2-40B4-BE49-F238E27FC236}">
              <a16:creationId xmlns:a16="http://schemas.microsoft.com/office/drawing/2014/main" id="{71443ECD-BACA-4B77-A976-D546B6FB0CED}"/>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a:extLst>
            <a:ext uri="{FF2B5EF4-FFF2-40B4-BE49-F238E27FC236}">
              <a16:creationId xmlns:a16="http://schemas.microsoft.com/office/drawing/2014/main" id="{0750683F-730F-44D3-8A6B-A99061A67A4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a:extLst>
            <a:ext uri="{FF2B5EF4-FFF2-40B4-BE49-F238E27FC236}">
              <a16:creationId xmlns:a16="http://schemas.microsoft.com/office/drawing/2014/main" id="{D3A84EF4-C6F4-457C-867F-824D2FCD49F3}"/>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a:extLst>
            <a:ext uri="{FF2B5EF4-FFF2-40B4-BE49-F238E27FC236}">
              <a16:creationId xmlns:a16="http://schemas.microsoft.com/office/drawing/2014/main" id="{77E27EE2-66B8-4046-9D16-834A212739A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9" name="テキスト ボックス 68">
          <a:extLst>
            <a:ext uri="{FF2B5EF4-FFF2-40B4-BE49-F238E27FC236}">
              <a16:creationId xmlns:a16="http://schemas.microsoft.com/office/drawing/2014/main" id="{5B7E66BE-1832-4500-BD22-61DF27E74283}"/>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a:extLst>
            <a:ext uri="{FF2B5EF4-FFF2-40B4-BE49-F238E27FC236}">
              <a16:creationId xmlns:a16="http://schemas.microsoft.com/office/drawing/2014/main" id="{79C1FA5A-6F23-4E97-AC39-4D9D225EC75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71" name="直線コネクタ 70">
          <a:extLst>
            <a:ext uri="{FF2B5EF4-FFF2-40B4-BE49-F238E27FC236}">
              <a16:creationId xmlns:a16="http://schemas.microsoft.com/office/drawing/2014/main" id="{CA4876D3-54A0-441F-BF64-A52E48D7172A}"/>
            </a:ext>
          </a:extLst>
        </xdr:cNvPr>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2" name="有形固定資産減価償却率最小値テキスト">
          <a:extLst>
            <a:ext uri="{FF2B5EF4-FFF2-40B4-BE49-F238E27FC236}">
              <a16:creationId xmlns:a16="http://schemas.microsoft.com/office/drawing/2014/main" id="{07568227-BD46-4428-8541-3DE13D73BFC4}"/>
            </a:ext>
          </a:extLst>
        </xdr:cNvPr>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3" name="直線コネクタ 72">
          <a:extLst>
            <a:ext uri="{FF2B5EF4-FFF2-40B4-BE49-F238E27FC236}">
              <a16:creationId xmlns:a16="http://schemas.microsoft.com/office/drawing/2014/main" id="{B2570C72-6705-446F-AB35-457003BC8160}"/>
            </a:ext>
          </a:extLst>
        </xdr:cNvPr>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4" name="有形固定資産減価償却率最大値テキスト">
          <a:extLst>
            <a:ext uri="{FF2B5EF4-FFF2-40B4-BE49-F238E27FC236}">
              <a16:creationId xmlns:a16="http://schemas.microsoft.com/office/drawing/2014/main" id="{6D6FB76A-1141-463C-8973-6164CE234726}"/>
            </a:ext>
          </a:extLst>
        </xdr:cNvPr>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5" name="直線コネクタ 74">
          <a:extLst>
            <a:ext uri="{FF2B5EF4-FFF2-40B4-BE49-F238E27FC236}">
              <a16:creationId xmlns:a16="http://schemas.microsoft.com/office/drawing/2014/main" id="{FE88453B-8F05-4225-B90E-C4725054C326}"/>
            </a:ext>
          </a:extLst>
        </xdr:cNvPr>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6" name="有形固定資産減価償却率平均値テキスト">
          <a:extLst>
            <a:ext uri="{FF2B5EF4-FFF2-40B4-BE49-F238E27FC236}">
              <a16:creationId xmlns:a16="http://schemas.microsoft.com/office/drawing/2014/main" id="{4FF8D04A-C100-464B-8AB0-18CECD4CC81C}"/>
            </a:ext>
          </a:extLst>
        </xdr:cNvPr>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7" name="フローチャート : 判断 76">
          <a:extLst>
            <a:ext uri="{FF2B5EF4-FFF2-40B4-BE49-F238E27FC236}">
              <a16:creationId xmlns:a16="http://schemas.microsoft.com/office/drawing/2014/main" id="{750E0D15-4184-4CCA-B573-208102EC11CE}"/>
            </a:ext>
          </a:extLst>
        </xdr:cNvPr>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8" name="フローチャート : 判断 77">
          <a:extLst>
            <a:ext uri="{FF2B5EF4-FFF2-40B4-BE49-F238E27FC236}">
              <a16:creationId xmlns:a16="http://schemas.microsoft.com/office/drawing/2014/main" id="{F7D91F60-7F33-4A7B-98E1-F0E55774490F}"/>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a:extLst>
            <a:ext uri="{FF2B5EF4-FFF2-40B4-BE49-F238E27FC236}">
              <a16:creationId xmlns:a16="http://schemas.microsoft.com/office/drawing/2014/main" id="{438C01A3-9A2E-4E25-8EDD-A59C3D2E059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a:extLst>
            <a:ext uri="{FF2B5EF4-FFF2-40B4-BE49-F238E27FC236}">
              <a16:creationId xmlns:a16="http://schemas.microsoft.com/office/drawing/2014/main" id="{C9B1DC94-7B17-455E-8678-04D0670C812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a:extLst>
            <a:ext uri="{FF2B5EF4-FFF2-40B4-BE49-F238E27FC236}">
              <a16:creationId xmlns:a16="http://schemas.microsoft.com/office/drawing/2014/main" id="{132FAA36-918E-4896-915B-54D49FE6968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a:extLst>
            <a:ext uri="{FF2B5EF4-FFF2-40B4-BE49-F238E27FC236}">
              <a16:creationId xmlns:a16="http://schemas.microsoft.com/office/drawing/2014/main" id="{3866ED14-534B-4412-8DF1-D45C935A410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a:extLst>
            <a:ext uri="{FF2B5EF4-FFF2-40B4-BE49-F238E27FC236}">
              <a16:creationId xmlns:a16="http://schemas.microsoft.com/office/drawing/2014/main" id="{667CA163-7C56-4FFD-962E-FF5F0E4E9F9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129358</xdr:rowOff>
    </xdr:from>
    <xdr:to>
      <xdr:col>3</xdr:col>
      <xdr:colOff>1222375</xdr:colOff>
      <xdr:row>32</xdr:row>
      <xdr:rowOff>59508</xdr:rowOff>
    </xdr:to>
    <xdr:sp macro="" textlink="">
      <xdr:nvSpPr>
        <xdr:cNvPr id="84" name="円/楕円 83">
          <a:extLst>
            <a:ext uri="{FF2B5EF4-FFF2-40B4-BE49-F238E27FC236}">
              <a16:creationId xmlns:a16="http://schemas.microsoft.com/office/drawing/2014/main" id="{3BDF7168-AAAE-4345-9B76-8B40F4F2DFDA}"/>
            </a:ext>
          </a:extLst>
        </xdr:cNvPr>
        <xdr:cNvSpPr/>
      </xdr:nvSpPr>
      <xdr:spPr>
        <a:xfrm>
          <a:off x="4711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152235</xdr:rowOff>
    </xdr:from>
    <xdr:ext cx="405111" cy="259045"/>
    <xdr:sp macro="" textlink="">
      <xdr:nvSpPr>
        <xdr:cNvPr id="85" name="有形固定資産減価償却率該当値テキスト">
          <a:extLst>
            <a:ext uri="{FF2B5EF4-FFF2-40B4-BE49-F238E27FC236}">
              <a16:creationId xmlns:a16="http://schemas.microsoft.com/office/drawing/2014/main" id="{58D94647-FDE1-4004-BBC7-38BCA47DF50A}"/>
            </a:ext>
          </a:extLst>
        </xdr:cNvPr>
        <xdr:cNvSpPr txBox="1"/>
      </xdr:nvSpPr>
      <xdr:spPr>
        <a:xfrm>
          <a:off x="48133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oneCellAnchor>
    <xdr:from>
      <xdr:col>3</xdr:col>
      <xdr:colOff>245118</xdr:colOff>
      <xdr:row>30</xdr:row>
      <xdr:rowOff>72951</xdr:rowOff>
    </xdr:from>
    <xdr:ext cx="405111" cy="259045"/>
    <xdr:sp macro="" textlink="">
      <xdr:nvSpPr>
        <xdr:cNvPr id="86" name="n_1aveValue有形固定資産減価償却率">
          <a:extLst>
            <a:ext uri="{FF2B5EF4-FFF2-40B4-BE49-F238E27FC236}">
              <a16:creationId xmlns:a16="http://schemas.microsoft.com/office/drawing/2014/main" id="{79B662FE-7969-49F1-9AB8-72898661FB6A}"/>
            </a:ext>
          </a:extLst>
        </xdr:cNvPr>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a:extLst>
            <a:ext uri="{FF2B5EF4-FFF2-40B4-BE49-F238E27FC236}">
              <a16:creationId xmlns:a16="http://schemas.microsoft.com/office/drawing/2014/main" id="{07257AEC-ABB8-4125-AFB1-28CF77EF475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a:extLst>
            <a:ext uri="{FF2B5EF4-FFF2-40B4-BE49-F238E27FC236}">
              <a16:creationId xmlns:a16="http://schemas.microsoft.com/office/drawing/2014/main" id="{74FC78C9-8ACB-46F7-844F-93D971141C9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a:extLst>
            <a:ext uri="{FF2B5EF4-FFF2-40B4-BE49-F238E27FC236}">
              <a16:creationId xmlns:a16="http://schemas.microsoft.com/office/drawing/2014/main" id="{FC747F24-70D8-468E-82E8-0F1893DEE6CF}"/>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a:extLst>
            <a:ext uri="{FF2B5EF4-FFF2-40B4-BE49-F238E27FC236}">
              <a16:creationId xmlns:a16="http://schemas.microsoft.com/office/drawing/2014/main" id="{EDDAFCD7-888A-4DD8-B1A7-C9DC1C9D17A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a:extLst>
            <a:ext uri="{FF2B5EF4-FFF2-40B4-BE49-F238E27FC236}">
              <a16:creationId xmlns:a16="http://schemas.microsoft.com/office/drawing/2014/main" id="{37F31DED-6B35-4D39-A1D3-63B61F77263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a:extLst>
            <a:ext uri="{FF2B5EF4-FFF2-40B4-BE49-F238E27FC236}">
              <a16:creationId xmlns:a16="http://schemas.microsoft.com/office/drawing/2014/main" id="{414C946F-EE1E-4A86-B980-0E09ACEA294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a:extLst>
            <a:ext uri="{FF2B5EF4-FFF2-40B4-BE49-F238E27FC236}">
              <a16:creationId xmlns:a16="http://schemas.microsoft.com/office/drawing/2014/main" id="{E908D401-EDCB-49B7-B2A6-7A10CC43546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a:extLst>
            <a:ext uri="{FF2B5EF4-FFF2-40B4-BE49-F238E27FC236}">
              <a16:creationId xmlns:a16="http://schemas.microsoft.com/office/drawing/2014/main" id="{AA0E8FFF-D885-40C1-B688-1674F5F3496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a:extLst>
            <a:ext uri="{FF2B5EF4-FFF2-40B4-BE49-F238E27FC236}">
              <a16:creationId xmlns:a16="http://schemas.microsoft.com/office/drawing/2014/main" id="{59996E97-23D2-4B00-985A-B5788676245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a:extLst>
            <a:ext uri="{FF2B5EF4-FFF2-40B4-BE49-F238E27FC236}">
              <a16:creationId xmlns:a16="http://schemas.microsoft.com/office/drawing/2014/main" id="{A456536E-99D4-45AC-926A-E73533F598D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a:extLst>
            <a:ext uri="{FF2B5EF4-FFF2-40B4-BE49-F238E27FC236}">
              <a16:creationId xmlns:a16="http://schemas.microsoft.com/office/drawing/2014/main" id="{94F851CA-54E9-4577-AD73-AD841B5570F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a:extLst>
            <a:ext uri="{FF2B5EF4-FFF2-40B4-BE49-F238E27FC236}">
              <a16:creationId xmlns:a16="http://schemas.microsoft.com/office/drawing/2014/main" id="{D6E2163D-7921-45B7-80B6-F507838CE4A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a:extLst>
            <a:ext uri="{FF2B5EF4-FFF2-40B4-BE49-F238E27FC236}">
              <a16:creationId xmlns:a16="http://schemas.microsoft.com/office/drawing/2014/main" id="{9F75D36F-8BCD-49B2-9F9F-F5BB30EE926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a:extLst>
            <a:ext uri="{FF2B5EF4-FFF2-40B4-BE49-F238E27FC236}">
              <a16:creationId xmlns:a16="http://schemas.microsoft.com/office/drawing/2014/main" id="{66F618EC-0AA8-4D3E-B4BE-7AD3D4EB752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B0511E8B-3345-401B-B417-CECB633933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B3B1B810-7E97-4336-8156-980ABD2812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41428F4A-0BE0-4147-82ED-6138F66AA0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52849ADA-B269-488F-8393-F53D291250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13105D28-1182-4146-9674-3F65C5B844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A013A606-4B13-4454-856F-31CCB957FF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CE3F2BCA-F9AB-454A-B1CE-07D89B5615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B246D6EC-058A-488A-B5BD-7484D1349A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C06A6F0D-4AF4-4375-882C-3794304923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6C28C183-231E-4855-ADC0-B420E97FB06E}"/>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6,720
6,662
233.52
4,955,940
4,759,607
84,679
2,891,185
5,190,512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F5A09BD-AF36-4517-9949-7B1F4C08A1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F87414F-4606-46FD-8888-CBAE4DF844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1DD072C0-CD7D-47CD-AD67-5DD78E7DF5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4D62C025-E879-4859-973D-8E17603C60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15B3A69E-5F28-481D-8296-E9CF90712A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CB70438A-7ECF-4720-BF19-735A8D29E81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1A71E3FE-33EF-4778-9309-EDB5BAEF24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760789A5-B6F5-450E-80AE-B914DE23F81C}"/>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A25199BD-C20B-43D4-966E-8F56FDF63D3F}"/>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46FBA97C-5DE6-4038-B6B9-6069232236DA}"/>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955E99EB-F0C4-4600-AB9D-B161A7B540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E18A7A98-BBBD-4946-A9E1-041D3522F33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630EC667-53E6-4727-8C9D-4410F27614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5FCA45B9-2B70-46F7-ADD3-B345C05159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B0DA59D0-9A98-463E-99E1-D334E0547E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D48106AA-F801-4F6A-ABB4-CA1B13CC5A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5B8379FC-4BC3-4789-A7CA-74EA1F8E12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C4D9597F-D78E-4A91-B156-BF134E48ADFE}"/>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5F347FFA-A4CB-426F-A3C3-87723F7F9CF4}"/>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DCD2CDE0-E556-4A95-BB41-BAC3013487EA}"/>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3560E3DE-8469-4176-8C91-3A0747A3DDA5}"/>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679B9EFB-E4E4-403B-85DF-65EAD9EF08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E5790C0-38A3-412A-8E74-FA3F054F497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3209D917-F2DE-4039-8F98-4231458815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242B9F21-25C6-44F9-BC42-5355E8A3F4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BE665566-74B0-4081-9957-1488B3BD3D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95C5F47B-A4AF-4E91-93EB-32FCF8BFFF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CD564DF4-BC49-457C-8043-915B30D91F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8ED850D7-DF2C-40F9-94FE-46E8B20683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793990D8-754F-417A-AF1B-724AE08E91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58E1AABF-1CBF-4717-8FD5-7AE5F5D0C9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2BAF107-46FD-40AD-BED4-A8060360D20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4842BE49-B581-4FFA-AED4-12EA2E9CD97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F776FB4-5817-4029-9548-6622440DE4FD}"/>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8D2E0A31-5957-4B04-A6A9-1C55B3C9ED9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4779A36-C16D-476C-B520-7876D79AB52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59675F03-217E-4BF9-B86D-04E7A6E0CEB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4DD4964-1A71-4EBC-A0B9-45B42A9E543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D2F23FCF-0C0B-4BFA-AD9A-5BB110F2E04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id="{3555C3C0-70CB-4CB9-95B4-9B2B207B06C4}"/>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392AB95C-996D-41AC-A152-9BE0AAA599A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7FF003ED-8E2F-417F-97A0-A0A56491C21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D23B3A7A-F473-489D-8678-E11094D519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a:extLst>
            <a:ext uri="{FF2B5EF4-FFF2-40B4-BE49-F238E27FC236}">
              <a16:creationId xmlns:a16="http://schemas.microsoft.com/office/drawing/2014/main" id="{15BED988-C028-4AFC-81D0-255A96FE703A}"/>
            </a:ext>
          </a:extLst>
        </xdr:cNvPr>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A0F780D8-5730-47ED-A424-4DBE33DAB1EB}"/>
            </a:ext>
          </a:extLst>
        </xdr:cNvPr>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a:extLst>
            <a:ext uri="{FF2B5EF4-FFF2-40B4-BE49-F238E27FC236}">
              <a16:creationId xmlns:a16="http://schemas.microsoft.com/office/drawing/2014/main" id="{7BE5F86C-D630-4E3A-9742-6B64D85F2351}"/>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a:extLst>
            <a:ext uri="{FF2B5EF4-FFF2-40B4-BE49-F238E27FC236}">
              <a16:creationId xmlns:a16="http://schemas.microsoft.com/office/drawing/2014/main" id="{DF289030-1022-47AA-9FFD-94A1DB063F22}"/>
            </a:ext>
          </a:extLst>
        </xdr:cNvPr>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a:extLst>
            <a:ext uri="{FF2B5EF4-FFF2-40B4-BE49-F238E27FC236}">
              <a16:creationId xmlns:a16="http://schemas.microsoft.com/office/drawing/2014/main" id="{E46D1E50-AF16-4CD2-903E-916D20CD9E0C}"/>
            </a:ext>
          </a:extLst>
        </xdr:cNvPr>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98569</xdr:rowOff>
    </xdr:from>
    <xdr:ext cx="405111" cy="259045"/>
    <xdr:sp macro="" textlink="">
      <xdr:nvSpPr>
        <xdr:cNvPr id="60" name="【道路】&#10;有形固定資産減価償却率平均値テキスト">
          <a:extLst>
            <a:ext uri="{FF2B5EF4-FFF2-40B4-BE49-F238E27FC236}">
              <a16:creationId xmlns:a16="http://schemas.microsoft.com/office/drawing/2014/main" id="{4A0D4FDD-93CF-4B5A-B6D1-A3618895DDF7}"/>
            </a:ext>
          </a:extLst>
        </xdr:cNvPr>
        <xdr:cNvSpPr txBox="1"/>
      </xdr:nvSpPr>
      <xdr:spPr>
        <a:xfrm>
          <a:off x="4724400" y="6613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a:extLst>
            <a:ext uri="{FF2B5EF4-FFF2-40B4-BE49-F238E27FC236}">
              <a16:creationId xmlns:a16="http://schemas.microsoft.com/office/drawing/2014/main" id="{A1E4C509-6DE3-4747-A08A-93E5DAE2B0D7}"/>
            </a:ext>
          </a:extLst>
        </xdr:cNvPr>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a:extLst>
            <a:ext uri="{FF2B5EF4-FFF2-40B4-BE49-F238E27FC236}">
              <a16:creationId xmlns:a16="http://schemas.microsoft.com/office/drawing/2014/main" id="{DAC6FC0F-7E27-4C57-9AC7-03984105E960}"/>
            </a:ext>
          </a:extLst>
        </xdr:cNvPr>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F7986120-6E56-425D-AD4F-4C48DD26F6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F57414C3-CAA6-4A40-9D40-A5EEB57816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59A342B3-80E0-4C04-B5C5-C650A5719E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4A909661-325D-4B86-8AF0-25942C12485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A9F0ACA5-C298-4609-AB74-0080C4CE00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55118</xdr:rowOff>
    </xdr:from>
    <xdr:to>
      <xdr:col>6</xdr:col>
      <xdr:colOff>561975</xdr:colOff>
      <xdr:row>40</xdr:row>
      <xdr:rowOff>156718</xdr:rowOff>
    </xdr:to>
    <xdr:sp macro="" textlink="">
      <xdr:nvSpPr>
        <xdr:cNvPr id="68" name="円/楕円 67">
          <a:extLst>
            <a:ext uri="{FF2B5EF4-FFF2-40B4-BE49-F238E27FC236}">
              <a16:creationId xmlns:a16="http://schemas.microsoft.com/office/drawing/2014/main" id="{948150D4-1B48-4162-BECB-11F7E38A7324}"/>
            </a:ext>
          </a:extLst>
        </xdr:cNvPr>
        <xdr:cNvSpPr/>
      </xdr:nvSpPr>
      <xdr:spPr>
        <a:xfrm>
          <a:off x="45847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33545</xdr:rowOff>
    </xdr:from>
    <xdr:ext cx="405111" cy="259045"/>
    <xdr:sp macro="" textlink="">
      <xdr:nvSpPr>
        <xdr:cNvPr id="69" name="【道路】&#10;有形固定資産減価償却率該当値テキスト">
          <a:extLst>
            <a:ext uri="{FF2B5EF4-FFF2-40B4-BE49-F238E27FC236}">
              <a16:creationId xmlns:a16="http://schemas.microsoft.com/office/drawing/2014/main" id="{F1E590DF-9A57-407A-B1CB-200949BC966C}"/>
            </a:ext>
          </a:extLst>
        </xdr:cNvPr>
        <xdr:cNvSpPr txBox="1"/>
      </xdr:nvSpPr>
      <xdr:spPr>
        <a:xfrm>
          <a:off x="4724400"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81805</xdr:rowOff>
    </xdr:from>
    <xdr:ext cx="405111" cy="259045"/>
    <xdr:sp macro="" textlink="">
      <xdr:nvSpPr>
        <xdr:cNvPr id="70" name="n_1aveValue【道路】&#10;有形固定資産減価償却率">
          <a:extLst>
            <a:ext uri="{FF2B5EF4-FFF2-40B4-BE49-F238E27FC236}">
              <a16:creationId xmlns:a16="http://schemas.microsoft.com/office/drawing/2014/main" id="{A210AF05-0ECD-4ACF-9DE6-DBFD2B9AEDF4}"/>
            </a:ext>
          </a:extLst>
        </xdr:cNvPr>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785132BD-B085-415D-91C9-D2FC39A9D1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A735CEBC-C8E4-47FE-989B-47C1E9C021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7185CF4F-F8BE-4232-B852-642F979EBE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3FA15A63-C52B-4AAD-9A59-CA9FC3B4C04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22D755A5-29AE-46A6-B04A-AB8D91423E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EF1D79EB-65E0-4A52-B456-26A08EB9C9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E0F9887C-5582-47AB-AE31-2410F35AD7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54705A0-11D8-407C-8E0D-938A0CD884F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9F7B6A04-2978-458E-A0BA-8C425BF75F3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6673A068-1636-4C36-BA3A-5E9757D7408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a:extLst>
            <a:ext uri="{FF2B5EF4-FFF2-40B4-BE49-F238E27FC236}">
              <a16:creationId xmlns:a16="http://schemas.microsoft.com/office/drawing/2014/main" id="{EAFAEE39-0FDB-491B-8BE1-F2AD0DEA0E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a:extLst>
            <a:ext uri="{FF2B5EF4-FFF2-40B4-BE49-F238E27FC236}">
              <a16:creationId xmlns:a16="http://schemas.microsoft.com/office/drawing/2014/main" id="{C90DBE70-3805-4AA3-AB83-E996F8F7D12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a:extLst>
            <a:ext uri="{FF2B5EF4-FFF2-40B4-BE49-F238E27FC236}">
              <a16:creationId xmlns:a16="http://schemas.microsoft.com/office/drawing/2014/main" id="{53DA237A-AA66-4ED3-8469-91979BCA6F2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a:extLst>
            <a:ext uri="{FF2B5EF4-FFF2-40B4-BE49-F238E27FC236}">
              <a16:creationId xmlns:a16="http://schemas.microsoft.com/office/drawing/2014/main" id="{84F1AA64-4293-4EAC-8A38-C160AE07705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a:extLst>
            <a:ext uri="{FF2B5EF4-FFF2-40B4-BE49-F238E27FC236}">
              <a16:creationId xmlns:a16="http://schemas.microsoft.com/office/drawing/2014/main" id="{E22D1E5A-3D5A-4AF0-A58F-88776DD09D7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a:extLst>
            <a:ext uri="{FF2B5EF4-FFF2-40B4-BE49-F238E27FC236}">
              <a16:creationId xmlns:a16="http://schemas.microsoft.com/office/drawing/2014/main" id="{03073B8F-FF3E-4E67-ACC7-EE0FD3EB9BD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a:extLst>
            <a:ext uri="{FF2B5EF4-FFF2-40B4-BE49-F238E27FC236}">
              <a16:creationId xmlns:a16="http://schemas.microsoft.com/office/drawing/2014/main" id="{166D8810-E909-4C82-B7E1-E3B3030E877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a:extLst>
            <a:ext uri="{FF2B5EF4-FFF2-40B4-BE49-F238E27FC236}">
              <a16:creationId xmlns:a16="http://schemas.microsoft.com/office/drawing/2014/main" id="{51241EA8-F779-49CA-829D-399D534E6A2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a:extLst>
            <a:ext uri="{FF2B5EF4-FFF2-40B4-BE49-F238E27FC236}">
              <a16:creationId xmlns:a16="http://schemas.microsoft.com/office/drawing/2014/main" id="{B7B7ADB5-64DB-4CB8-87F1-635E0C93EE8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a:extLst>
            <a:ext uri="{FF2B5EF4-FFF2-40B4-BE49-F238E27FC236}">
              <a16:creationId xmlns:a16="http://schemas.microsoft.com/office/drawing/2014/main" id="{EEA673AD-FD53-4D47-9DF7-49DC1B82DC2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36907AEF-842E-4F95-9A26-760BDF3466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a:extLst>
            <a:ext uri="{FF2B5EF4-FFF2-40B4-BE49-F238E27FC236}">
              <a16:creationId xmlns:a16="http://schemas.microsoft.com/office/drawing/2014/main" id="{A087F4F9-872D-4DA6-BCDA-F528B4CFD02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2498403D-D172-488B-9385-B2D8E6B39E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a:extLst>
            <a:ext uri="{FF2B5EF4-FFF2-40B4-BE49-F238E27FC236}">
              <a16:creationId xmlns:a16="http://schemas.microsoft.com/office/drawing/2014/main" id="{059230F7-8AE4-4E40-85DB-3208BC453784}"/>
            </a:ext>
          </a:extLst>
        </xdr:cNvPr>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a:extLst>
            <a:ext uri="{FF2B5EF4-FFF2-40B4-BE49-F238E27FC236}">
              <a16:creationId xmlns:a16="http://schemas.microsoft.com/office/drawing/2014/main" id="{0DD1579E-2457-4DAD-9DB4-53CE94C02A0D}"/>
            </a:ext>
          </a:extLst>
        </xdr:cNvPr>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a:extLst>
            <a:ext uri="{FF2B5EF4-FFF2-40B4-BE49-F238E27FC236}">
              <a16:creationId xmlns:a16="http://schemas.microsoft.com/office/drawing/2014/main" id="{5A47580F-8F95-4730-A750-4147B4AA6174}"/>
            </a:ext>
          </a:extLst>
        </xdr:cNvPr>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a:extLst>
            <a:ext uri="{FF2B5EF4-FFF2-40B4-BE49-F238E27FC236}">
              <a16:creationId xmlns:a16="http://schemas.microsoft.com/office/drawing/2014/main" id="{AC004B5D-7FF3-4734-8A29-22BAF5366CA0}"/>
            </a:ext>
          </a:extLst>
        </xdr:cNvPr>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a:extLst>
            <a:ext uri="{FF2B5EF4-FFF2-40B4-BE49-F238E27FC236}">
              <a16:creationId xmlns:a16="http://schemas.microsoft.com/office/drawing/2014/main" id="{8A583A2E-E9D0-46AF-BE00-85D09AF5ECC8}"/>
            </a:ext>
          </a:extLst>
        </xdr:cNvPr>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1890</xdr:rowOff>
    </xdr:from>
    <xdr:ext cx="534377" cy="259045"/>
    <xdr:sp macro="" textlink="">
      <xdr:nvSpPr>
        <xdr:cNvPr id="99" name="【道路】&#10;一人当たり延長平均値テキスト">
          <a:extLst>
            <a:ext uri="{FF2B5EF4-FFF2-40B4-BE49-F238E27FC236}">
              <a16:creationId xmlns:a16="http://schemas.microsoft.com/office/drawing/2014/main" id="{855E2744-4D65-434C-8F7F-236A7A59FEC3}"/>
            </a:ext>
          </a:extLst>
        </xdr:cNvPr>
        <xdr:cNvSpPr txBox="1"/>
      </xdr:nvSpPr>
      <xdr:spPr>
        <a:xfrm>
          <a:off x="10566400" y="634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a:extLst>
            <a:ext uri="{FF2B5EF4-FFF2-40B4-BE49-F238E27FC236}">
              <a16:creationId xmlns:a16="http://schemas.microsoft.com/office/drawing/2014/main" id="{11C31AC4-BA91-4842-88B3-02C04E698C47}"/>
            </a:ext>
          </a:extLst>
        </xdr:cNvPr>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a:extLst>
            <a:ext uri="{FF2B5EF4-FFF2-40B4-BE49-F238E27FC236}">
              <a16:creationId xmlns:a16="http://schemas.microsoft.com/office/drawing/2014/main" id="{CAF5C360-4126-443E-9027-2D0503CE8707}"/>
            </a:ext>
          </a:extLst>
        </xdr:cNvPr>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8114F5A4-C37C-4A0A-87E4-550A4A24D43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D55359DA-E441-4F37-B602-23E26BE955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C047F7A2-EEC2-4EE8-8999-559C514249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6D7431FA-3EB5-460F-9016-83ED1B6A3D9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8D088F7A-C1A4-457B-A3E0-74E36709FF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3093</xdr:rowOff>
    </xdr:from>
    <xdr:to>
      <xdr:col>15</xdr:col>
      <xdr:colOff>231775</xdr:colOff>
      <xdr:row>38</xdr:row>
      <xdr:rowOff>104693</xdr:rowOff>
    </xdr:to>
    <xdr:sp macro="" textlink="">
      <xdr:nvSpPr>
        <xdr:cNvPr id="107" name="円/楕円 106">
          <a:extLst>
            <a:ext uri="{FF2B5EF4-FFF2-40B4-BE49-F238E27FC236}">
              <a16:creationId xmlns:a16="http://schemas.microsoft.com/office/drawing/2014/main" id="{0B538D40-279F-465F-894C-33944CF38D17}"/>
            </a:ext>
          </a:extLst>
        </xdr:cNvPr>
        <xdr:cNvSpPr/>
      </xdr:nvSpPr>
      <xdr:spPr>
        <a:xfrm>
          <a:off x="10426700" y="65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152970</xdr:rowOff>
    </xdr:from>
    <xdr:ext cx="534377" cy="259045"/>
    <xdr:sp macro="" textlink="">
      <xdr:nvSpPr>
        <xdr:cNvPr id="108" name="【道路】&#10;一人当たり延長該当値テキスト">
          <a:extLst>
            <a:ext uri="{FF2B5EF4-FFF2-40B4-BE49-F238E27FC236}">
              <a16:creationId xmlns:a16="http://schemas.microsoft.com/office/drawing/2014/main" id="{DBC4C840-7545-4705-B9E7-A248C97A80D5}"/>
            </a:ext>
          </a:extLst>
        </xdr:cNvPr>
        <xdr:cNvSpPr txBox="1"/>
      </xdr:nvSpPr>
      <xdr:spPr>
        <a:xfrm>
          <a:off x="10566400" y="64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35.171</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124058</xdr:rowOff>
    </xdr:from>
    <xdr:ext cx="534377" cy="259045"/>
    <xdr:sp macro="" textlink="">
      <xdr:nvSpPr>
        <xdr:cNvPr id="109" name="n_1aveValue【道路】&#10;一人当たり延長">
          <a:extLst>
            <a:ext uri="{FF2B5EF4-FFF2-40B4-BE49-F238E27FC236}">
              <a16:creationId xmlns:a16="http://schemas.microsoft.com/office/drawing/2014/main" id="{3353348E-EE07-4C00-B73D-3E4F58ECFDF6}"/>
            </a:ext>
          </a:extLst>
        </xdr:cNvPr>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7A60511D-C570-4B2C-A956-06CA3DF7EB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37FF7B31-7150-4B1C-90F9-BDC26DA9A3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E6202750-235C-40E5-A82C-6416BD9EA5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D754BF95-F413-483E-BC72-CDFD01352D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1C0B0033-DF28-46FC-80C1-ACBFD26953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7A51FFE8-CC4F-49FB-8407-BCB3D24735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32499515-3876-4481-BEA6-106D84AA1E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E5101A73-5E65-407C-A5E0-D4E318DD4A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2DDD96C1-24EB-43CD-8A9A-4BD24521DE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1BCAFED6-DA78-4902-85C9-D54095DEB5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504EE90A-54F5-40DE-80AF-CA50316D044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a:extLst>
            <a:ext uri="{FF2B5EF4-FFF2-40B4-BE49-F238E27FC236}">
              <a16:creationId xmlns:a16="http://schemas.microsoft.com/office/drawing/2014/main" id="{DB315ECB-F65E-412B-8C1A-725B13EBF7F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a:extLst>
            <a:ext uri="{FF2B5EF4-FFF2-40B4-BE49-F238E27FC236}">
              <a16:creationId xmlns:a16="http://schemas.microsoft.com/office/drawing/2014/main" id="{580642EB-BEC1-45EE-85A0-908737DEEA2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a:extLst>
            <a:ext uri="{FF2B5EF4-FFF2-40B4-BE49-F238E27FC236}">
              <a16:creationId xmlns:a16="http://schemas.microsoft.com/office/drawing/2014/main" id="{2DC9810B-B493-4334-AC33-2D6547CA6B0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a:extLst>
            <a:ext uri="{FF2B5EF4-FFF2-40B4-BE49-F238E27FC236}">
              <a16:creationId xmlns:a16="http://schemas.microsoft.com/office/drawing/2014/main" id="{7143868B-4729-4E85-935A-08F4F3B6EBE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a:extLst>
            <a:ext uri="{FF2B5EF4-FFF2-40B4-BE49-F238E27FC236}">
              <a16:creationId xmlns:a16="http://schemas.microsoft.com/office/drawing/2014/main" id="{FD5B8B4A-F240-476E-AD58-9CF63EAEDBE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a:extLst>
            <a:ext uri="{FF2B5EF4-FFF2-40B4-BE49-F238E27FC236}">
              <a16:creationId xmlns:a16="http://schemas.microsoft.com/office/drawing/2014/main" id="{2CD15FBB-581D-4EB4-B75F-8A3A4C91B51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a:extLst>
            <a:ext uri="{FF2B5EF4-FFF2-40B4-BE49-F238E27FC236}">
              <a16:creationId xmlns:a16="http://schemas.microsoft.com/office/drawing/2014/main" id="{A9719EAE-90DD-4773-A732-FE57A2F77FE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a:extLst>
            <a:ext uri="{FF2B5EF4-FFF2-40B4-BE49-F238E27FC236}">
              <a16:creationId xmlns:a16="http://schemas.microsoft.com/office/drawing/2014/main" id="{D6B9A9BD-8D10-46FF-AC72-717ACB21191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a:extLst>
            <a:ext uri="{FF2B5EF4-FFF2-40B4-BE49-F238E27FC236}">
              <a16:creationId xmlns:a16="http://schemas.microsoft.com/office/drawing/2014/main" id="{0CA47CF0-E4AA-40A8-97A3-0670576F2F4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a:extLst>
            <a:ext uri="{FF2B5EF4-FFF2-40B4-BE49-F238E27FC236}">
              <a16:creationId xmlns:a16="http://schemas.microsoft.com/office/drawing/2014/main" id="{969CFAF9-7F96-4686-BC44-A90D5D1A1EB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a:extLst>
            <a:ext uri="{FF2B5EF4-FFF2-40B4-BE49-F238E27FC236}">
              <a16:creationId xmlns:a16="http://schemas.microsoft.com/office/drawing/2014/main" id="{C964CF41-D6E4-46CE-9406-6807F01DC90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a:extLst>
            <a:ext uri="{FF2B5EF4-FFF2-40B4-BE49-F238E27FC236}">
              <a16:creationId xmlns:a16="http://schemas.microsoft.com/office/drawing/2014/main" id="{119099D6-0106-4C55-8610-4BC8C3DE02A9}"/>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id="{9684D68D-7347-487E-8866-D940B9B711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BE3FBA9D-EDAF-499E-8C75-D2D2C8C4B61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id="{602B68C2-A0E6-4CD1-8D25-513183C710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a:extLst>
            <a:ext uri="{FF2B5EF4-FFF2-40B4-BE49-F238E27FC236}">
              <a16:creationId xmlns:a16="http://schemas.microsoft.com/office/drawing/2014/main" id="{65D86741-E359-4195-AD04-1972D73E9102}"/>
            </a:ext>
          </a:extLst>
        </xdr:cNvPr>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a:extLst>
            <a:ext uri="{FF2B5EF4-FFF2-40B4-BE49-F238E27FC236}">
              <a16:creationId xmlns:a16="http://schemas.microsoft.com/office/drawing/2014/main" id="{57992136-38FA-4D17-8E0D-4DD0449AF788}"/>
            </a:ext>
          </a:extLst>
        </xdr:cNvPr>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a:extLst>
            <a:ext uri="{FF2B5EF4-FFF2-40B4-BE49-F238E27FC236}">
              <a16:creationId xmlns:a16="http://schemas.microsoft.com/office/drawing/2014/main" id="{7C928EFD-4E61-428C-8B2D-35AFC7992244}"/>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id="{B51CC538-57B9-46EF-8A09-3B0678131CE1}"/>
            </a:ext>
          </a:extLst>
        </xdr:cNvPr>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a:extLst>
            <a:ext uri="{FF2B5EF4-FFF2-40B4-BE49-F238E27FC236}">
              <a16:creationId xmlns:a16="http://schemas.microsoft.com/office/drawing/2014/main" id="{9E1F2297-36EA-4205-BFD1-B55733CBB9E2}"/>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id="{901E6FA5-6603-46EA-962D-C24051DA5AD5}"/>
            </a:ext>
          </a:extLst>
        </xdr:cNvPr>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a:extLst>
            <a:ext uri="{FF2B5EF4-FFF2-40B4-BE49-F238E27FC236}">
              <a16:creationId xmlns:a16="http://schemas.microsoft.com/office/drawing/2014/main" id="{5776B017-4505-45E8-AAC7-98BA40BB2DA9}"/>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a:extLst>
            <a:ext uri="{FF2B5EF4-FFF2-40B4-BE49-F238E27FC236}">
              <a16:creationId xmlns:a16="http://schemas.microsoft.com/office/drawing/2014/main" id="{E7153998-2C00-48AE-AB65-71FAE1DBAD9C}"/>
            </a:ext>
          </a:extLst>
        </xdr:cNvPr>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367DA2F-DF65-44D6-9AEE-525707363C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96C8E5E-CFF6-4741-8EE4-EB9C4FB129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B5594E8-5BCF-4A00-8B84-6D9EAC0AF3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0976CFD-B95F-44AD-AC9E-6A2574F420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234D70D1-8366-4C79-A3AB-B7F0F77D9B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154940</xdr:rowOff>
    </xdr:from>
    <xdr:to>
      <xdr:col>6</xdr:col>
      <xdr:colOff>561975</xdr:colOff>
      <xdr:row>59</xdr:row>
      <xdr:rowOff>85090</xdr:rowOff>
    </xdr:to>
    <xdr:sp macro="" textlink="">
      <xdr:nvSpPr>
        <xdr:cNvPr id="149" name="円/楕円 148">
          <a:extLst>
            <a:ext uri="{FF2B5EF4-FFF2-40B4-BE49-F238E27FC236}">
              <a16:creationId xmlns:a16="http://schemas.microsoft.com/office/drawing/2014/main" id="{40E5EB48-C7A6-46CF-A628-AD98E2C10F86}"/>
            </a:ext>
          </a:extLst>
        </xdr:cNvPr>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6367</xdr:rowOff>
    </xdr:from>
    <xdr:ext cx="405111" cy="259045"/>
    <xdr:sp macro="" textlink="">
      <xdr:nvSpPr>
        <xdr:cNvPr id="150" name="【橋りょう・トンネル】&#10;有形固定資産減価償却率該当値テキスト">
          <a:extLst>
            <a:ext uri="{FF2B5EF4-FFF2-40B4-BE49-F238E27FC236}">
              <a16:creationId xmlns:a16="http://schemas.microsoft.com/office/drawing/2014/main" id="{C7140FC6-DFBA-4144-8185-CE10AC02370A}"/>
            </a:ext>
          </a:extLst>
        </xdr:cNvPr>
        <xdr:cNvSpPr txBox="1"/>
      </xdr:nvSpPr>
      <xdr:spPr>
        <a:xfrm>
          <a:off x="47244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126110</xdr:rowOff>
    </xdr:from>
    <xdr:ext cx="405111" cy="259045"/>
    <xdr:sp macro="" textlink="">
      <xdr:nvSpPr>
        <xdr:cNvPr id="151" name="n_1aveValue【橋りょう・トンネル】&#10;有形固定資産減価償却率">
          <a:extLst>
            <a:ext uri="{FF2B5EF4-FFF2-40B4-BE49-F238E27FC236}">
              <a16:creationId xmlns:a16="http://schemas.microsoft.com/office/drawing/2014/main" id="{8A5704D3-21BC-4C24-97B6-DB5278400790}"/>
            </a:ext>
          </a:extLst>
        </xdr:cNvPr>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id="{755A313A-97B2-4775-848B-0BAFC5609D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id="{5BBBE1CA-AB14-4E17-8B41-6FCD95C100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id="{B8FA14BD-4177-472A-858B-35F7203F9D6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id="{5C2C6622-162F-465A-B6BF-BE0605DD20E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id="{DBB8BC4E-836B-4EA2-A74A-930FDC2188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id="{76DB1EC7-A16F-44FD-A60B-0ED70157CBB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id="{DA4FFDF1-D3DD-42CA-A7D0-B9B6FA5A2A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id="{AC187499-A89E-493B-BBF9-9F8A91CBB4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BEF562D4-779F-4399-A6F1-7B92FF9C49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id="{A9EC95A3-842D-445A-BE59-93CC92A112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a:extLst>
            <a:ext uri="{FF2B5EF4-FFF2-40B4-BE49-F238E27FC236}">
              <a16:creationId xmlns:a16="http://schemas.microsoft.com/office/drawing/2014/main" id="{FDD7F235-6214-4B7A-9508-293B03868BC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a:extLst>
            <a:ext uri="{FF2B5EF4-FFF2-40B4-BE49-F238E27FC236}">
              <a16:creationId xmlns:a16="http://schemas.microsoft.com/office/drawing/2014/main" id="{DCA7D4CE-07E6-4A35-BE7C-F40C1DF34F3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a:extLst>
            <a:ext uri="{FF2B5EF4-FFF2-40B4-BE49-F238E27FC236}">
              <a16:creationId xmlns:a16="http://schemas.microsoft.com/office/drawing/2014/main" id="{B8BD5FC9-FDDF-4812-B89E-489CF0C1C99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a:extLst>
            <a:ext uri="{FF2B5EF4-FFF2-40B4-BE49-F238E27FC236}">
              <a16:creationId xmlns:a16="http://schemas.microsoft.com/office/drawing/2014/main" id="{7D0E7EE3-658D-439B-9394-097D00AC221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a:extLst>
            <a:ext uri="{FF2B5EF4-FFF2-40B4-BE49-F238E27FC236}">
              <a16:creationId xmlns:a16="http://schemas.microsoft.com/office/drawing/2014/main" id="{CF16F800-B0AB-4A58-B270-3B913A7A2F2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a:extLst>
            <a:ext uri="{FF2B5EF4-FFF2-40B4-BE49-F238E27FC236}">
              <a16:creationId xmlns:a16="http://schemas.microsoft.com/office/drawing/2014/main" id="{BFCDBC94-E1E1-4C04-B62B-B3EFB31CC12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a:extLst>
            <a:ext uri="{FF2B5EF4-FFF2-40B4-BE49-F238E27FC236}">
              <a16:creationId xmlns:a16="http://schemas.microsoft.com/office/drawing/2014/main" id="{393C2D62-D49D-475E-8DF9-346DC97FA48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a:extLst>
            <a:ext uri="{FF2B5EF4-FFF2-40B4-BE49-F238E27FC236}">
              <a16:creationId xmlns:a16="http://schemas.microsoft.com/office/drawing/2014/main" id="{D483620E-6862-4EA2-9019-3BA3791A6B6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a:extLst>
            <a:ext uri="{FF2B5EF4-FFF2-40B4-BE49-F238E27FC236}">
              <a16:creationId xmlns:a16="http://schemas.microsoft.com/office/drawing/2014/main" id="{36670255-C0FC-4AAD-A326-77A8427D71C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a:extLst>
            <a:ext uri="{FF2B5EF4-FFF2-40B4-BE49-F238E27FC236}">
              <a16:creationId xmlns:a16="http://schemas.microsoft.com/office/drawing/2014/main" id="{A29A4FE5-0807-4FB2-994E-9EB7CB5824B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id="{CE0D332D-1699-4FFB-AD50-ED462B226F1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a:extLst>
            <a:ext uri="{FF2B5EF4-FFF2-40B4-BE49-F238E27FC236}">
              <a16:creationId xmlns:a16="http://schemas.microsoft.com/office/drawing/2014/main" id="{2D865634-8ECD-439E-8C79-5031B119EB4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a:extLst>
            <a:ext uri="{FF2B5EF4-FFF2-40B4-BE49-F238E27FC236}">
              <a16:creationId xmlns:a16="http://schemas.microsoft.com/office/drawing/2014/main" id="{2C6C8132-FBBC-47D2-869E-69F270AD645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a:extLst>
            <a:ext uri="{FF2B5EF4-FFF2-40B4-BE49-F238E27FC236}">
              <a16:creationId xmlns:a16="http://schemas.microsoft.com/office/drawing/2014/main" id="{496D1BB2-24E5-4E48-A645-D151D12DD27F}"/>
            </a:ext>
          </a:extLst>
        </xdr:cNvPr>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a:extLst>
            <a:ext uri="{FF2B5EF4-FFF2-40B4-BE49-F238E27FC236}">
              <a16:creationId xmlns:a16="http://schemas.microsoft.com/office/drawing/2014/main" id="{A17A26DB-90A7-4A87-AD94-2EE0D155C332}"/>
            </a:ext>
          </a:extLst>
        </xdr:cNvPr>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a:extLst>
            <a:ext uri="{FF2B5EF4-FFF2-40B4-BE49-F238E27FC236}">
              <a16:creationId xmlns:a16="http://schemas.microsoft.com/office/drawing/2014/main" id="{50705DD8-2B0D-4819-A736-F1DA20E8DB89}"/>
            </a:ext>
          </a:extLst>
        </xdr:cNvPr>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a:extLst>
            <a:ext uri="{FF2B5EF4-FFF2-40B4-BE49-F238E27FC236}">
              <a16:creationId xmlns:a16="http://schemas.microsoft.com/office/drawing/2014/main" id="{03AB9F20-0FF4-44D8-B048-87D98E5CCE59}"/>
            </a:ext>
          </a:extLst>
        </xdr:cNvPr>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a:extLst>
            <a:ext uri="{FF2B5EF4-FFF2-40B4-BE49-F238E27FC236}">
              <a16:creationId xmlns:a16="http://schemas.microsoft.com/office/drawing/2014/main" id="{E370DC42-FF60-4649-B7CF-127634DC11C0}"/>
            </a:ext>
          </a:extLst>
        </xdr:cNvPr>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a:extLst>
            <a:ext uri="{FF2B5EF4-FFF2-40B4-BE49-F238E27FC236}">
              <a16:creationId xmlns:a16="http://schemas.microsoft.com/office/drawing/2014/main" id="{FF9C76A3-10BA-4B7A-AD3B-071FC80F4869}"/>
            </a:ext>
          </a:extLst>
        </xdr:cNvPr>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a:extLst>
            <a:ext uri="{FF2B5EF4-FFF2-40B4-BE49-F238E27FC236}">
              <a16:creationId xmlns:a16="http://schemas.microsoft.com/office/drawing/2014/main" id="{F338DB7B-77A0-4E34-AE3E-054C9B7FE52D}"/>
            </a:ext>
          </a:extLst>
        </xdr:cNvPr>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a:extLst>
            <a:ext uri="{FF2B5EF4-FFF2-40B4-BE49-F238E27FC236}">
              <a16:creationId xmlns:a16="http://schemas.microsoft.com/office/drawing/2014/main" id="{C3AE64ED-F5EA-4139-A36C-5340232F3BC8}"/>
            </a:ext>
          </a:extLst>
        </xdr:cNvPr>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27A1D73-7819-4F73-AF57-9BDB67761A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1E0A6C-2317-482D-8906-A9ED98FB85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D587AFC-AB18-4CC9-A638-A31B8B21A6D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B4384E-750E-45D0-B941-40AC835E84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BABE6C-4F26-42F2-A78A-F91213FFD4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117087</xdr:rowOff>
    </xdr:from>
    <xdr:to>
      <xdr:col>15</xdr:col>
      <xdr:colOff>231775</xdr:colOff>
      <xdr:row>61</xdr:row>
      <xdr:rowOff>47237</xdr:rowOff>
    </xdr:to>
    <xdr:sp macro="" textlink="">
      <xdr:nvSpPr>
        <xdr:cNvPr id="188" name="円/楕円 187">
          <a:extLst>
            <a:ext uri="{FF2B5EF4-FFF2-40B4-BE49-F238E27FC236}">
              <a16:creationId xmlns:a16="http://schemas.microsoft.com/office/drawing/2014/main" id="{0CDDEFBE-625B-43EB-948F-14BDD28749DB}"/>
            </a:ext>
          </a:extLst>
        </xdr:cNvPr>
        <xdr:cNvSpPr/>
      </xdr:nvSpPr>
      <xdr:spPr>
        <a:xfrm>
          <a:off x="10426700" y="10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139964</xdr:rowOff>
    </xdr:from>
    <xdr:ext cx="599010" cy="259045"/>
    <xdr:sp macro="" textlink="">
      <xdr:nvSpPr>
        <xdr:cNvPr id="189" name="【橋りょう・トンネル】&#10;一人当たり有形固定資産（償却資産）額該当値テキスト">
          <a:extLst>
            <a:ext uri="{FF2B5EF4-FFF2-40B4-BE49-F238E27FC236}">
              <a16:creationId xmlns:a16="http://schemas.microsoft.com/office/drawing/2014/main" id="{719172DC-31E4-4D6B-B3D4-97A42EB9D9ED}"/>
            </a:ext>
          </a:extLst>
        </xdr:cNvPr>
        <xdr:cNvSpPr txBox="1"/>
      </xdr:nvSpPr>
      <xdr:spPr>
        <a:xfrm>
          <a:off x="10566400" y="1025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779,676</a:t>
          </a:r>
          <a:endParaRPr kumimoji="1" lang="ja-JP" altLang="en-US" sz="1000" b="1">
            <a:solidFill>
              <a:srgbClr val="FF0000"/>
            </a:solidFill>
            <a:latin typeface="ＭＳ Ｐゴシック"/>
          </a:endParaRPr>
        </a:p>
      </xdr:txBody>
    </xdr:sp>
    <xdr:clientData/>
  </xdr:oneCellAnchor>
  <xdr:oneCellAnchor>
    <xdr:from>
      <xdr:col>13</xdr:col>
      <xdr:colOff>402169</xdr:colOff>
      <xdr:row>60</xdr:row>
      <xdr:rowOff>159314</xdr:rowOff>
    </xdr:from>
    <xdr:ext cx="599010" cy="259045"/>
    <xdr:sp macro="" textlink="">
      <xdr:nvSpPr>
        <xdr:cNvPr id="190" name="n_1aveValue【橋りょう・トンネル】&#10;一人当たり有形固定資産（償却資産）額">
          <a:extLst>
            <a:ext uri="{FF2B5EF4-FFF2-40B4-BE49-F238E27FC236}">
              <a16:creationId xmlns:a16="http://schemas.microsoft.com/office/drawing/2014/main" id="{74713224-784F-4342-9B74-94C754A099FF}"/>
            </a:ext>
          </a:extLst>
        </xdr:cNvPr>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id="{86AB62FD-B9A9-49A2-8073-8B38E4DBAB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id="{B997F332-E6B7-459E-BF77-D93054BB96F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id="{BD3DBF88-6E6B-4133-9C97-033094E2BB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id="{8F95A5F1-2E5E-49CA-BE80-EE1A10730A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id="{59CED213-5474-4614-936E-250CCBE125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id="{9E81D782-DC2F-4A97-9C11-D4C6F0A108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id="{D1376A1D-3D99-44B7-9A0D-8F488DB07BB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id="{194A200F-F94F-4676-AB1C-9B9FFC562C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a16="http://schemas.microsoft.com/office/drawing/2014/main" id="{65BB2023-26CE-4706-B27B-10271F58CE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a16="http://schemas.microsoft.com/office/drawing/2014/main" id="{11D0503E-29AA-4023-8D32-871D01C3FA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a:extLst>
            <a:ext uri="{FF2B5EF4-FFF2-40B4-BE49-F238E27FC236}">
              <a16:creationId xmlns:a16="http://schemas.microsoft.com/office/drawing/2014/main" id="{334DDABE-8195-4B89-AFE1-33F7AB7CCCF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a:extLst>
            <a:ext uri="{FF2B5EF4-FFF2-40B4-BE49-F238E27FC236}">
              <a16:creationId xmlns:a16="http://schemas.microsoft.com/office/drawing/2014/main" id="{C5729495-B751-4CEB-BA90-BAE9A6FE6E7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a:extLst>
            <a:ext uri="{FF2B5EF4-FFF2-40B4-BE49-F238E27FC236}">
              <a16:creationId xmlns:a16="http://schemas.microsoft.com/office/drawing/2014/main" id="{30A99C12-7067-453F-8625-4979ECC17035}"/>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a:extLst>
            <a:ext uri="{FF2B5EF4-FFF2-40B4-BE49-F238E27FC236}">
              <a16:creationId xmlns:a16="http://schemas.microsoft.com/office/drawing/2014/main" id="{99A41A1A-7AC6-404B-AECD-7E8ADB2E92A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a:extLst>
            <a:ext uri="{FF2B5EF4-FFF2-40B4-BE49-F238E27FC236}">
              <a16:creationId xmlns:a16="http://schemas.microsoft.com/office/drawing/2014/main" id="{7200E51F-E3F8-4444-8A08-A259E9F11BC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a:extLst>
            <a:ext uri="{FF2B5EF4-FFF2-40B4-BE49-F238E27FC236}">
              <a16:creationId xmlns:a16="http://schemas.microsoft.com/office/drawing/2014/main" id="{A76B0C43-02EB-45EE-B22A-E72D5426EBA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a:extLst>
            <a:ext uri="{FF2B5EF4-FFF2-40B4-BE49-F238E27FC236}">
              <a16:creationId xmlns:a16="http://schemas.microsoft.com/office/drawing/2014/main" id="{ACEC4EAA-BDC0-4A7C-9D0A-C1681E43D22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a:extLst>
            <a:ext uri="{FF2B5EF4-FFF2-40B4-BE49-F238E27FC236}">
              <a16:creationId xmlns:a16="http://schemas.microsoft.com/office/drawing/2014/main" id="{8C9CE1FF-65DC-4094-8F4D-C9C163DA0C2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a:extLst>
            <a:ext uri="{FF2B5EF4-FFF2-40B4-BE49-F238E27FC236}">
              <a16:creationId xmlns:a16="http://schemas.microsoft.com/office/drawing/2014/main" id="{9B6C2B61-097E-4D8D-B8D4-3C887AE39774}"/>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a16="http://schemas.microsoft.com/office/drawing/2014/main" id="{5B793CBC-8902-47F5-9B64-B87A9158CD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id="{F1F3B74C-01B0-4B95-A2F6-4D0C8452FB6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a:extLst>
            <a:ext uri="{FF2B5EF4-FFF2-40B4-BE49-F238E27FC236}">
              <a16:creationId xmlns:a16="http://schemas.microsoft.com/office/drawing/2014/main" id="{C20C1BA2-590C-4AF6-8AC6-75AA27A4EE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a:extLst>
            <a:ext uri="{FF2B5EF4-FFF2-40B4-BE49-F238E27FC236}">
              <a16:creationId xmlns:a16="http://schemas.microsoft.com/office/drawing/2014/main" id="{763F3945-820C-48F0-B8D9-54CDB8542971}"/>
            </a:ext>
          </a:extLst>
        </xdr:cNvPr>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a:extLst>
            <a:ext uri="{FF2B5EF4-FFF2-40B4-BE49-F238E27FC236}">
              <a16:creationId xmlns:a16="http://schemas.microsoft.com/office/drawing/2014/main" id="{54248A91-6680-4606-9304-DB4F689FEF23}"/>
            </a:ext>
          </a:extLst>
        </xdr:cNvPr>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a:extLst>
            <a:ext uri="{FF2B5EF4-FFF2-40B4-BE49-F238E27FC236}">
              <a16:creationId xmlns:a16="http://schemas.microsoft.com/office/drawing/2014/main" id="{FD106DE7-DCFF-4D0E-B8E4-F9916C578526}"/>
            </a:ext>
          </a:extLst>
        </xdr:cNvPr>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a:extLst>
            <a:ext uri="{FF2B5EF4-FFF2-40B4-BE49-F238E27FC236}">
              <a16:creationId xmlns:a16="http://schemas.microsoft.com/office/drawing/2014/main" id="{AC2E15C4-884C-4338-B100-B01BF97A60B1}"/>
            </a:ext>
          </a:extLst>
        </xdr:cNvPr>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a:extLst>
            <a:ext uri="{FF2B5EF4-FFF2-40B4-BE49-F238E27FC236}">
              <a16:creationId xmlns:a16="http://schemas.microsoft.com/office/drawing/2014/main" id="{EEAF691C-1AC6-454C-9441-CCF3278D762A}"/>
            </a:ext>
          </a:extLst>
        </xdr:cNvPr>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a:extLst>
            <a:ext uri="{FF2B5EF4-FFF2-40B4-BE49-F238E27FC236}">
              <a16:creationId xmlns:a16="http://schemas.microsoft.com/office/drawing/2014/main" id="{D04A4D72-7E95-41B1-A4BF-32D39B636C90}"/>
            </a:ext>
          </a:extLst>
        </xdr:cNvPr>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a:extLst>
            <a:ext uri="{FF2B5EF4-FFF2-40B4-BE49-F238E27FC236}">
              <a16:creationId xmlns:a16="http://schemas.microsoft.com/office/drawing/2014/main" id="{D405491A-4B68-4832-A658-C75025B011BC}"/>
            </a:ext>
          </a:extLst>
        </xdr:cNvPr>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a:extLst>
            <a:ext uri="{FF2B5EF4-FFF2-40B4-BE49-F238E27FC236}">
              <a16:creationId xmlns:a16="http://schemas.microsoft.com/office/drawing/2014/main" id="{E022FA74-CFE2-4A04-91D9-CCBECC8252ED}"/>
            </a:ext>
          </a:extLst>
        </xdr:cNvPr>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FF443C9B-D6CE-45E3-B974-E92DCDC775B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18107323-3755-49A8-B6B0-6AF72240BA7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518729FE-9E0D-49F8-A65E-1E9A38560B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D514CC48-3762-4831-9CE0-7C778077E6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B56A3A88-FC53-43B6-9AF6-2F101961B0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46737</xdr:rowOff>
    </xdr:from>
    <xdr:to>
      <xdr:col>6</xdr:col>
      <xdr:colOff>561975</xdr:colOff>
      <xdr:row>78</xdr:row>
      <xdr:rowOff>148337</xdr:rowOff>
    </xdr:to>
    <xdr:sp macro="" textlink="">
      <xdr:nvSpPr>
        <xdr:cNvPr id="226" name="円/楕円 225">
          <a:extLst>
            <a:ext uri="{FF2B5EF4-FFF2-40B4-BE49-F238E27FC236}">
              <a16:creationId xmlns:a16="http://schemas.microsoft.com/office/drawing/2014/main" id="{128ECBB5-F008-457A-A9AE-7B0CF75EAE49}"/>
            </a:ext>
          </a:extLst>
        </xdr:cNvPr>
        <xdr:cNvSpPr/>
      </xdr:nvSpPr>
      <xdr:spPr>
        <a:xfrm>
          <a:off x="45847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171214</xdr:rowOff>
    </xdr:from>
    <xdr:ext cx="405111" cy="259045"/>
    <xdr:sp macro="" textlink="">
      <xdr:nvSpPr>
        <xdr:cNvPr id="227" name="【公営住宅】&#10;有形固定資産減価償却率該当値テキスト">
          <a:extLst>
            <a:ext uri="{FF2B5EF4-FFF2-40B4-BE49-F238E27FC236}">
              <a16:creationId xmlns:a16="http://schemas.microsoft.com/office/drawing/2014/main" id="{AAB94AA3-8CD7-493A-A54A-53505403BF4A}"/>
            </a:ext>
          </a:extLst>
        </xdr:cNvPr>
        <xdr:cNvSpPr txBox="1"/>
      </xdr:nvSpPr>
      <xdr:spPr>
        <a:xfrm>
          <a:off x="4724400" y="13372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oneCellAnchor>
    <xdr:from>
      <xdr:col>5</xdr:col>
      <xdr:colOff>143518</xdr:colOff>
      <xdr:row>80</xdr:row>
      <xdr:rowOff>119142</xdr:rowOff>
    </xdr:from>
    <xdr:ext cx="405111" cy="259045"/>
    <xdr:sp macro="" textlink="">
      <xdr:nvSpPr>
        <xdr:cNvPr id="228" name="n_1aveValue【公営住宅】&#10;有形固定資産減価償却率">
          <a:extLst>
            <a:ext uri="{FF2B5EF4-FFF2-40B4-BE49-F238E27FC236}">
              <a16:creationId xmlns:a16="http://schemas.microsoft.com/office/drawing/2014/main" id="{64893F92-F56E-45B8-9613-39514EAE1607}"/>
            </a:ext>
          </a:extLst>
        </xdr:cNvPr>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a16="http://schemas.microsoft.com/office/drawing/2014/main" id="{1E082BA5-B594-40C0-8B74-A214BF6D1B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a16="http://schemas.microsoft.com/office/drawing/2014/main" id="{40DC6E59-9FC9-4937-8EEE-B28D17B38A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a16="http://schemas.microsoft.com/office/drawing/2014/main" id="{D5F53536-4D4D-4DF5-A2AE-FDF39902CE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a16="http://schemas.microsoft.com/office/drawing/2014/main" id="{BEA346D4-9969-4473-99AC-DE75618AC6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a16="http://schemas.microsoft.com/office/drawing/2014/main" id="{8F5D095A-7C76-4977-BA2F-6F9299E64E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a16="http://schemas.microsoft.com/office/drawing/2014/main" id="{2606BC95-6713-44E9-B48D-B122F7817A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a16="http://schemas.microsoft.com/office/drawing/2014/main" id="{40E038EC-E60D-41D3-98F1-F37CF9E71F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a16="http://schemas.microsoft.com/office/drawing/2014/main" id="{901496FC-F101-47F1-8A96-32491E5CE8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a16="http://schemas.microsoft.com/office/drawing/2014/main" id="{4533A920-B252-4887-B3C7-D5721AB5F2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a16="http://schemas.microsoft.com/office/drawing/2014/main" id="{A6EC04D0-AAB7-45AE-8DB6-48188B0D23D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a:extLst>
            <a:ext uri="{FF2B5EF4-FFF2-40B4-BE49-F238E27FC236}">
              <a16:creationId xmlns:a16="http://schemas.microsoft.com/office/drawing/2014/main" id="{D506BAB5-4CD1-4A74-B081-3229BB0B9CE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a:extLst>
            <a:ext uri="{FF2B5EF4-FFF2-40B4-BE49-F238E27FC236}">
              <a16:creationId xmlns:a16="http://schemas.microsoft.com/office/drawing/2014/main" id="{EB5E01FC-D7D1-408F-BAC4-E7F250336D9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a:extLst>
            <a:ext uri="{FF2B5EF4-FFF2-40B4-BE49-F238E27FC236}">
              <a16:creationId xmlns:a16="http://schemas.microsoft.com/office/drawing/2014/main" id="{D9444838-EED8-4957-8E6A-83A2A8E386C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a:extLst>
            <a:ext uri="{FF2B5EF4-FFF2-40B4-BE49-F238E27FC236}">
              <a16:creationId xmlns:a16="http://schemas.microsoft.com/office/drawing/2014/main" id="{1CBD17AE-B7F4-4E05-9BFF-4D6A9BCDAF1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a:extLst>
            <a:ext uri="{FF2B5EF4-FFF2-40B4-BE49-F238E27FC236}">
              <a16:creationId xmlns:a16="http://schemas.microsoft.com/office/drawing/2014/main" id="{567B1983-7B27-4315-A23A-39FAB0A9701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a:extLst>
            <a:ext uri="{FF2B5EF4-FFF2-40B4-BE49-F238E27FC236}">
              <a16:creationId xmlns:a16="http://schemas.microsoft.com/office/drawing/2014/main" id="{A460020A-B8B5-4377-9C30-3C485B1431D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a:extLst>
            <a:ext uri="{FF2B5EF4-FFF2-40B4-BE49-F238E27FC236}">
              <a16:creationId xmlns:a16="http://schemas.microsoft.com/office/drawing/2014/main" id="{AA603E93-6F7C-48C9-8248-1CC0D09CD51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a:extLst>
            <a:ext uri="{FF2B5EF4-FFF2-40B4-BE49-F238E27FC236}">
              <a16:creationId xmlns:a16="http://schemas.microsoft.com/office/drawing/2014/main" id="{B1E42AF6-F202-4387-85F0-22D7ABF784F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a:extLst>
            <a:ext uri="{FF2B5EF4-FFF2-40B4-BE49-F238E27FC236}">
              <a16:creationId xmlns:a16="http://schemas.microsoft.com/office/drawing/2014/main" id="{109542A1-F4CF-4DA7-9B60-74C581FE3F5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a:extLst>
            <a:ext uri="{FF2B5EF4-FFF2-40B4-BE49-F238E27FC236}">
              <a16:creationId xmlns:a16="http://schemas.microsoft.com/office/drawing/2014/main" id="{804629C2-F607-4B20-BB82-10C728F8C4F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a:extLst>
            <a:ext uri="{FF2B5EF4-FFF2-40B4-BE49-F238E27FC236}">
              <a16:creationId xmlns:a16="http://schemas.microsoft.com/office/drawing/2014/main" id="{730450DB-76A6-4CD5-8425-76D8AC38776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a:extLst>
            <a:ext uri="{FF2B5EF4-FFF2-40B4-BE49-F238E27FC236}">
              <a16:creationId xmlns:a16="http://schemas.microsoft.com/office/drawing/2014/main" id="{9EBF705D-9D04-43F8-BD3A-8910763C2BC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a:extLst>
            <a:ext uri="{FF2B5EF4-FFF2-40B4-BE49-F238E27FC236}">
              <a16:creationId xmlns:a16="http://schemas.microsoft.com/office/drawing/2014/main" id="{B5538AE1-1776-4C23-9FEE-A6ACD19E60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F59B3A91-F37C-46E4-B6A5-A5C12B4876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a:extLst>
            <a:ext uri="{FF2B5EF4-FFF2-40B4-BE49-F238E27FC236}">
              <a16:creationId xmlns:a16="http://schemas.microsoft.com/office/drawing/2014/main" id="{CF5D4091-FC6B-4448-8EB2-829C89709C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a:extLst>
            <a:ext uri="{FF2B5EF4-FFF2-40B4-BE49-F238E27FC236}">
              <a16:creationId xmlns:a16="http://schemas.microsoft.com/office/drawing/2014/main" id="{8CA97E8C-869A-47F3-A165-9D2CD13E4A69}"/>
            </a:ext>
          </a:extLst>
        </xdr:cNvPr>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a:extLst>
            <a:ext uri="{FF2B5EF4-FFF2-40B4-BE49-F238E27FC236}">
              <a16:creationId xmlns:a16="http://schemas.microsoft.com/office/drawing/2014/main" id="{7BF536FB-4E8B-48AF-BABD-65498956BE66}"/>
            </a:ext>
          </a:extLst>
        </xdr:cNvPr>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a:extLst>
            <a:ext uri="{FF2B5EF4-FFF2-40B4-BE49-F238E27FC236}">
              <a16:creationId xmlns:a16="http://schemas.microsoft.com/office/drawing/2014/main" id="{05B5350D-DCD2-49E3-ADD9-9B58082AD15C}"/>
            </a:ext>
          </a:extLst>
        </xdr:cNvPr>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a:extLst>
            <a:ext uri="{FF2B5EF4-FFF2-40B4-BE49-F238E27FC236}">
              <a16:creationId xmlns:a16="http://schemas.microsoft.com/office/drawing/2014/main" id="{AEEB23F8-DD7B-496B-A64F-8BA733C3FF0D}"/>
            </a:ext>
          </a:extLst>
        </xdr:cNvPr>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a:extLst>
            <a:ext uri="{FF2B5EF4-FFF2-40B4-BE49-F238E27FC236}">
              <a16:creationId xmlns:a16="http://schemas.microsoft.com/office/drawing/2014/main" id="{8D52DB0D-A9CA-4E6D-84A3-CCF31293D69F}"/>
            </a:ext>
          </a:extLst>
        </xdr:cNvPr>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70593</xdr:rowOff>
    </xdr:from>
    <xdr:ext cx="469744" cy="259045"/>
    <xdr:sp macro="" textlink="">
      <xdr:nvSpPr>
        <xdr:cNvPr id="259" name="【公営住宅】&#10;一人当たり面積平均値テキスト">
          <a:extLst>
            <a:ext uri="{FF2B5EF4-FFF2-40B4-BE49-F238E27FC236}">
              <a16:creationId xmlns:a16="http://schemas.microsoft.com/office/drawing/2014/main" id="{9A00DC9B-93F0-434D-A034-A8439A09995B}"/>
            </a:ext>
          </a:extLst>
        </xdr:cNvPr>
        <xdr:cNvSpPr txBox="1"/>
      </xdr:nvSpPr>
      <xdr:spPr>
        <a:xfrm>
          <a:off x="10566400" y="14300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a:extLst>
            <a:ext uri="{FF2B5EF4-FFF2-40B4-BE49-F238E27FC236}">
              <a16:creationId xmlns:a16="http://schemas.microsoft.com/office/drawing/2014/main" id="{141AB045-B83A-4F30-85C7-F8A10492F213}"/>
            </a:ext>
          </a:extLst>
        </xdr:cNvPr>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a:extLst>
            <a:ext uri="{FF2B5EF4-FFF2-40B4-BE49-F238E27FC236}">
              <a16:creationId xmlns:a16="http://schemas.microsoft.com/office/drawing/2014/main" id="{646E9F46-339A-48A1-97BF-BED2784A447C}"/>
            </a:ext>
          </a:extLst>
        </xdr:cNvPr>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3956692-09F9-485F-AC2B-1A5E36AE26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D3A8218-897D-4F7D-B0A4-754062DD4A1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1A4623D9-D5B2-444B-9AFC-D0205BC2FB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42A63CB1-6AD4-4C55-A217-FE77862D1F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38D65E2-5DC1-4AAC-B3B5-4873FE7676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170833</xdr:rowOff>
    </xdr:from>
    <xdr:to>
      <xdr:col>15</xdr:col>
      <xdr:colOff>231775</xdr:colOff>
      <xdr:row>85</xdr:row>
      <xdr:rowOff>100983</xdr:rowOff>
    </xdr:to>
    <xdr:sp macro="" textlink="">
      <xdr:nvSpPr>
        <xdr:cNvPr id="267" name="円/楕円 266">
          <a:extLst>
            <a:ext uri="{FF2B5EF4-FFF2-40B4-BE49-F238E27FC236}">
              <a16:creationId xmlns:a16="http://schemas.microsoft.com/office/drawing/2014/main" id="{EB4DECC4-3E61-4767-9F7C-7CEB3155A4AF}"/>
            </a:ext>
          </a:extLst>
        </xdr:cNvPr>
        <xdr:cNvSpPr/>
      </xdr:nvSpPr>
      <xdr:spPr>
        <a:xfrm>
          <a:off x="10426700" y="145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149260</xdr:rowOff>
    </xdr:from>
    <xdr:ext cx="469744" cy="259045"/>
    <xdr:sp macro="" textlink="">
      <xdr:nvSpPr>
        <xdr:cNvPr id="268" name="【公営住宅】&#10;一人当たり面積該当値テキスト">
          <a:extLst>
            <a:ext uri="{FF2B5EF4-FFF2-40B4-BE49-F238E27FC236}">
              <a16:creationId xmlns:a16="http://schemas.microsoft.com/office/drawing/2014/main" id="{9209E9D4-08D9-4C7A-BEF1-FF0218A2A02A}"/>
            </a:ext>
          </a:extLst>
        </xdr:cNvPr>
        <xdr:cNvSpPr txBox="1"/>
      </xdr:nvSpPr>
      <xdr:spPr>
        <a:xfrm>
          <a:off x="10566400" y="1455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0.888</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142656</xdr:rowOff>
    </xdr:from>
    <xdr:ext cx="469744" cy="259045"/>
    <xdr:sp macro="" textlink="">
      <xdr:nvSpPr>
        <xdr:cNvPr id="269" name="n_1aveValue【公営住宅】&#10;一人当たり面積">
          <a:extLst>
            <a:ext uri="{FF2B5EF4-FFF2-40B4-BE49-F238E27FC236}">
              <a16:creationId xmlns:a16="http://schemas.microsoft.com/office/drawing/2014/main" id="{8613FFFF-BCA9-413C-837C-BD441FF1137D}"/>
            </a:ext>
          </a:extLst>
        </xdr:cNvPr>
        <xdr:cNvSpPr txBox="1"/>
      </xdr:nvSpPr>
      <xdr:spPr>
        <a:xfrm>
          <a:off x="9391727" y="14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a:extLst>
            <a:ext uri="{FF2B5EF4-FFF2-40B4-BE49-F238E27FC236}">
              <a16:creationId xmlns:a16="http://schemas.microsoft.com/office/drawing/2014/main" id="{A2C92C28-C872-4B4C-986F-F30697FC66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a:extLst>
            <a:ext uri="{FF2B5EF4-FFF2-40B4-BE49-F238E27FC236}">
              <a16:creationId xmlns:a16="http://schemas.microsoft.com/office/drawing/2014/main" id="{EAEF0028-0E5D-4D5B-8167-448D51DA2F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a:extLst>
            <a:ext uri="{FF2B5EF4-FFF2-40B4-BE49-F238E27FC236}">
              <a16:creationId xmlns:a16="http://schemas.microsoft.com/office/drawing/2014/main" id="{8D0E9972-53FF-4740-82D4-804A6302563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a:extLst>
            <a:ext uri="{FF2B5EF4-FFF2-40B4-BE49-F238E27FC236}">
              <a16:creationId xmlns:a16="http://schemas.microsoft.com/office/drawing/2014/main" id="{2C42CD0B-9597-43CD-97F2-052BD7DE38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a:extLst>
            <a:ext uri="{FF2B5EF4-FFF2-40B4-BE49-F238E27FC236}">
              <a16:creationId xmlns:a16="http://schemas.microsoft.com/office/drawing/2014/main" id="{EC22FD29-DBA1-4559-8CBE-6657D4E790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a:extLst>
            <a:ext uri="{FF2B5EF4-FFF2-40B4-BE49-F238E27FC236}">
              <a16:creationId xmlns:a16="http://schemas.microsoft.com/office/drawing/2014/main" id="{EBA15FC9-52F1-4424-B3A8-5AA698827B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a:extLst>
            <a:ext uri="{FF2B5EF4-FFF2-40B4-BE49-F238E27FC236}">
              <a16:creationId xmlns:a16="http://schemas.microsoft.com/office/drawing/2014/main" id="{C83561DC-FBE0-4B2B-9939-52171D08D5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a:extLst>
            <a:ext uri="{FF2B5EF4-FFF2-40B4-BE49-F238E27FC236}">
              <a16:creationId xmlns:a16="http://schemas.microsoft.com/office/drawing/2014/main" id="{8CD65BCF-8164-40F2-BBEE-17469C81C4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a:extLst>
            <a:ext uri="{FF2B5EF4-FFF2-40B4-BE49-F238E27FC236}">
              <a16:creationId xmlns:a16="http://schemas.microsoft.com/office/drawing/2014/main" id="{4F09AC1E-AD28-4004-8A51-7F28062968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a:extLst>
            <a:ext uri="{FF2B5EF4-FFF2-40B4-BE49-F238E27FC236}">
              <a16:creationId xmlns:a16="http://schemas.microsoft.com/office/drawing/2014/main" id="{73422F9D-68D6-40B8-BD87-BCDEA93AB6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a:extLst>
            <a:ext uri="{FF2B5EF4-FFF2-40B4-BE49-F238E27FC236}">
              <a16:creationId xmlns:a16="http://schemas.microsoft.com/office/drawing/2014/main" id="{CD1F3F7E-05D5-461F-9BAE-A4637B7C31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a:extLst>
            <a:ext uri="{FF2B5EF4-FFF2-40B4-BE49-F238E27FC236}">
              <a16:creationId xmlns:a16="http://schemas.microsoft.com/office/drawing/2014/main" id="{3E58014E-E884-4D15-935E-F9066FF597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a:extLst>
            <a:ext uri="{FF2B5EF4-FFF2-40B4-BE49-F238E27FC236}">
              <a16:creationId xmlns:a16="http://schemas.microsoft.com/office/drawing/2014/main" id="{F4D72231-975A-42EF-A5F1-F1E64D7582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a:extLst>
            <a:ext uri="{FF2B5EF4-FFF2-40B4-BE49-F238E27FC236}">
              <a16:creationId xmlns:a16="http://schemas.microsoft.com/office/drawing/2014/main" id="{43304709-97E7-44FC-BFF8-4AAC436E39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a:extLst>
            <a:ext uri="{FF2B5EF4-FFF2-40B4-BE49-F238E27FC236}">
              <a16:creationId xmlns:a16="http://schemas.microsoft.com/office/drawing/2014/main" id="{3166B0C9-330C-40C5-8CC4-1A05C33E4B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151,351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a:extLst>
            <a:ext uri="{FF2B5EF4-FFF2-40B4-BE49-F238E27FC236}">
              <a16:creationId xmlns:a16="http://schemas.microsoft.com/office/drawing/2014/main" id="{6A30FCA3-678D-4F73-ACF9-7EDF1F96AC0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a:extLst>
            <a:ext uri="{FF2B5EF4-FFF2-40B4-BE49-F238E27FC236}">
              <a16:creationId xmlns:a16="http://schemas.microsoft.com/office/drawing/2014/main" id="{F7D94571-899C-4E73-B612-69FBE92F43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a:extLst>
            <a:ext uri="{FF2B5EF4-FFF2-40B4-BE49-F238E27FC236}">
              <a16:creationId xmlns:a16="http://schemas.microsoft.com/office/drawing/2014/main" id="{C980C332-518C-4555-A3AB-E71D38353C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a:extLst>
            <a:ext uri="{FF2B5EF4-FFF2-40B4-BE49-F238E27FC236}">
              <a16:creationId xmlns:a16="http://schemas.microsoft.com/office/drawing/2014/main" id="{B7646D00-BAEA-44A1-A2AC-D89AACB581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a:extLst>
            <a:ext uri="{FF2B5EF4-FFF2-40B4-BE49-F238E27FC236}">
              <a16:creationId xmlns:a16="http://schemas.microsoft.com/office/drawing/2014/main" id="{D981E4AC-1A72-47F3-AB21-6174E63EA1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a:extLst>
            <a:ext uri="{FF2B5EF4-FFF2-40B4-BE49-F238E27FC236}">
              <a16:creationId xmlns:a16="http://schemas.microsoft.com/office/drawing/2014/main" id="{726CB16C-7B24-41FF-A2C2-60E864E052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a:extLst>
            <a:ext uri="{FF2B5EF4-FFF2-40B4-BE49-F238E27FC236}">
              <a16:creationId xmlns:a16="http://schemas.microsoft.com/office/drawing/2014/main" id="{DEFB3751-A7A0-4DDA-8D3B-26A0164BF3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a:extLst>
            <a:ext uri="{FF2B5EF4-FFF2-40B4-BE49-F238E27FC236}">
              <a16:creationId xmlns:a16="http://schemas.microsoft.com/office/drawing/2014/main" id="{7AF016B7-8AE5-44FF-ACF5-12F4D1BDC6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a:extLst>
            <a:ext uri="{FF2B5EF4-FFF2-40B4-BE49-F238E27FC236}">
              <a16:creationId xmlns:a16="http://schemas.microsoft.com/office/drawing/2014/main" id="{E7245EA3-8B78-4E74-8AE3-8A4AA3F416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a:extLst>
            <a:ext uri="{FF2B5EF4-FFF2-40B4-BE49-F238E27FC236}">
              <a16:creationId xmlns:a16="http://schemas.microsoft.com/office/drawing/2014/main" id="{8F6D6C04-A24D-48DF-A4E2-A0C64E7990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a:extLst>
            <a:ext uri="{FF2B5EF4-FFF2-40B4-BE49-F238E27FC236}">
              <a16:creationId xmlns:a16="http://schemas.microsoft.com/office/drawing/2014/main" id="{F43A4CF6-C227-4110-8C65-CAB52A200D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a:extLst>
            <a:ext uri="{FF2B5EF4-FFF2-40B4-BE49-F238E27FC236}">
              <a16:creationId xmlns:a16="http://schemas.microsoft.com/office/drawing/2014/main" id="{C8144902-90A7-4F0E-9CAE-40CA54AD181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a:extLst>
            <a:ext uri="{FF2B5EF4-FFF2-40B4-BE49-F238E27FC236}">
              <a16:creationId xmlns:a16="http://schemas.microsoft.com/office/drawing/2014/main" id="{9F2ABF70-7F5E-4B10-967F-D2205B39987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a:extLst>
            <a:ext uri="{FF2B5EF4-FFF2-40B4-BE49-F238E27FC236}">
              <a16:creationId xmlns:a16="http://schemas.microsoft.com/office/drawing/2014/main" id="{25E6CC27-CCA7-4CFF-BFEA-C5EFBAD8042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a:extLst>
            <a:ext uri="{FF2B5EF4-FFF2-40B4-BE49-F238E27FC236}">
              <a16:creationId xmlns:a16="http://schemas.microsoft.com/office/drawing/2014/main" id="{F7AA073B-FDA2-4D72-94DF-7183C2932F5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a:extLst>
            <a:ext uri="{FF2B5EF4-FFF2-40B4-BE49-F238E27FC236}">
              <a16:creationId xmlns:a16="http://schemas.microsoft.com/office/drawing/2014/main" id="{F77398A1-2BC1-408F-A7E6-1803E592C1A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a:extLst>
            <a:ext uri="{FF2B5EF4-FFF2-40B4-BE49-F238E27FC236}">
              <a16:creationId xmlns:a16="http://schemas.microsoft.com/office/drawing/2014/main" id="{69D4268F-BF3A-44E3-A281-DCAAE6F3A6D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a:extLst>
            <a:ext uri="{FF2B5EF4-FFF2-40B4-BE49-F238E27FC236}">
              <a16:creationId xmlns:a16="http://schemas.microsoft.com/office/drawing/2014/main" id="{EF8D805F-255C-46BB-B16D-EAB97503B39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a:extLst>
            <a:ext uri="{FF2B5EF4-FFF2-40B4-BE49-F238E27FC236}">
              <a16:creationId xmlns:a16="http://schemas.microsoft.com/office/drawing/2014/main" id="{0E7A6BDD-604F-4C36-A644-6B1BE0E4FF5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a:extLst>
            <a:ext uri="{FF2B5EF4-FFF2-40B4-BE49-F238E27FC236}">
              <a16:creationId xmlns:a16="http://schemas.microsoft.com/office/drawing/2014/main" id="{C94BAE56-233B-41D4-9769-CFFBCB74E7F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a:extLst>
            <a:ext uri="{FF2B5EF4-FFF2-40B4-BE49-F238E27FC236}">
              <a16:creationId xmlns:a16="http://schemas.microsoft.com/office/drawing/2014/main" id="{10D2CB91-0376-49AE-9A72-3D83F1034A1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6" name="テキスト ボックス 305">
          <a:extLst>
            <a:ext uri="{FF2B5EF4-FFF2-40B4-BE49-F238E27FC236}">
              <a16:creationId xmlns:a16="http://schemas.microsoft.com/office/drawing/2014/main" id="{6783951C-AEA0-4B2D-96AD-AAD8F5F454E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a:extLst>
            <a:ext uri="{FF2B5EF4-FFF2-40B4-BE49-F238E27FC236}">
              <a16:creationId xmlns:a16="http://schemas.microsoft.com/office/drawing/2014/main" id="{722F4BC7-B124-4B49-8D18-58CCCC5E5B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a:extLst>
            <a:ext uri="{FF2B5EF4-FFF2-40B4-BE49-F238E27FC236}">
              <a16:creationId xmlns:a16="http://schemas.microsoft.com/office/drawing/2014/main" id="{AABAAE88-56C0-4836-B37A-F9B50F927BC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a:extLst>
            <a:ext uri="{FF2B5EF4-FFF2-40B4-BE49-F238E27FC236}">
              <a16:creationId xmlns:a16="http://schemas.microsoft.com/office/drawing/2014/main" id="{49FC5DAE-F402-437B-97B2-70BFD05E5C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10" name="直線コネクタ 309">
          <a:extLst>
            <a:ext uri="{FF2B5EF4-FFF2-40B4-BE49-F238E27FC236}">
              <a16:creationId xmlns:a16="http://schemas.microsoft.com/office/drawing/2014/main" id="{D9F1A0FB-9093-4BD1-A4F3-B7D99D7039F1}"/>
            </a:ext>
          </a:extLst>
        </xdr:cNvPr>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1" name="【認定こども園・幼稚園・保育所】&#10;有形固定資産減価償却率最小値テキスト">
          <a:extLst>
            <a:ext uri="{FF2B5EF4-FFF2-40B4-BE49-F238E27FC236}">
              <a16:creationId xmlns:a16="http://schemas.microsoft.com/office/drawing/2014/main" id="{46D8FEFB-FA84-4DF9-8070-E441132BE486}"/>
            </a:ext>
          </a:extLst>
        </xdr:cNvPr>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2" name="直線コネクタ 311">
          <a:extLst>
            <a:ext uri="{FF2B5EF4-FFF2-40B4-BE49-F238E27FC236}">
              <a16:creationId xmlns:a16="http://schemas.microsoft.com/office/drawing/2014/main" id="{574F37AD-6D5B-4DEC-86EB-01C2A9EB4918}"/>
            </a:ext>
          </a:extLst>
        </xdr:cNvPr>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3" name="【認定こども園・幼稚園・保育所】&#10;有形固定資産減価償却率最大値テキスト">
          <a:extLst>
            <a:ext uri="{FF2B5EF4-FFF2-40B4-BE49-F238E27FC236}">
              <a16:creationId xmlns:a16="http://schemas.microsoft.com/office/drawing/2014/main" id="{BA527384-8256-43D9-B17B-1CA3CB8045C8}"/>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4" name="直線コネクタ 313">
          <a:extLst>
            <a:ext uri="{FF2B5EF4-FFF2-40B4-BE49-F238E27FC236}">
              <a16:creationId xmlns:a16="http://schemas.microsoft.com/office/drawing/2014/main" id="{D5AA4EC3-B1FA-4A56-81B0-54AEBA67A65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76852</xdr:rowOff>
    </xdr:from>
    <xdr:ext cx="405111" cy="259045"/>
    <xdr:sp macro="" textlink="">
      <xdr:nvSpPr>
        <xdr:cNvPr id="315" name="【認定こども園・幼稚園・保育所】&#10;有形固定資産減価償却率平均値テキスト">
          <a:extLst>
            <a:ext uri="{FF2B5EF4-FFF2-40B4-BE49-F238E27FC236}">
              <a16:creationId xmlns:a16="http://schemas.microsoft.com/office/drawing/2014/main" id="{BAFC93CB-11CA-4D8E-9962-144B0724447A}"/>
            </a:ext>
          </a:extLst>
        </xdr:cNvPr>
        <xdr:cNvSpPr txBox="1"/>
      </xdr:nvSpPr>
      <xdr:spPr>
        <a:xfrm>
          <a:off x="16408400" y="642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6" name="フローチャート : 判断 315">
          <a:extLst>
            <a:ext uri="{FF2B5EF4-FFF2-40B4-BE49-F238E27FC236}">
              <a16:creationId xmlns:a16="http://schemas.microsoft.com/office/drawing/2014/main" id="{D70A1834-A352-42DC-9DA7-23E08B36DD70}"/>
            </a:ext>
          </a:extLst>
        </xdr:cNvPr>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7" name="フローチャート : 判断 316">
          <a:extLst>
            <a:ext uri="{FF2B5EF4-FFF2-40B4-BE49-F238E27FC236}">
              <a16:creationId xmlns:a16="http://schemas.microsoft.com/office/drawing/2014/main" id="{4BFCD434-B063-4DFD-8CAA-42966DF833DB}"/>
            </a:ext>
          </a:extLst>
        </xdr:cNvPr>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E51BF638-77E3-4066-8317-79FCEF605F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E24FA028-07AA-46AF-B893-CEC3B71911D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A06D2A89-9955-434A-BFB8-BDF5CB0C8D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801C4EC6-5F89-41D6-B5F3-774D405CD0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FD3C96D8-FFFB-47A6-867C-9FB76A59C4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63500</xdr:rowOff>
    </xdr:from>
    <xdr:to>
      <xdr:col>23</xdr:col>
      <xdr:colOff>568325</xdr:colOff>
      <xdr:row>38</xdr:row>
      <xdr:rowOff>165100</xdr:rowOff>
    </xdr:to>
    <xdr:sp macro="" textlink="">
      <xdr:nvSpPr>
        <xdr:cNvPr id="323" name="円/楕円 322">
          <a:extLst>
            <a:ext uri="{FF2B5EF4-FFF2-40B4-BE49-F238E27FC236}">
              <a16:creationId xmlns:a16="http://schemas.microsoft.com/office/drawing/2014/main" id="{AECFC9AF-9D77-4E07-AA68-315791804E72}"/>
            </a:ext>
          </a:extLst>
        </xdr:cNvPr>
        <xdr:cNvSpPr/>
      </xdr:nvSpPr>
      <xdr:spPr>
        <a:xfrm>
          <a:off x="16268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41927</xdr:rowOff>
    </xdr:from>
    <xdr:ext cx="405111" cy="259045"/>
    <xdr:sp macro="" textlink="">
      <xdr:nvSpPr>
        <xdr:cNvPr id="324" name="【認定こども園・幼稚園・保育所】&#10;有形固定資産減価償却率該当値テキスト">
          <a:extLst>
            <a:ext uri="{FF2B5EF4-FFF2-40B4-BE49-F238E27FC236}">
              <a16:creationId xmlns:a16="http://schemas.microsoft.com/office/drawing/2014/main" id="{17271F72-160A-498C-A9F2-6906DA8B1B07}"/>
            </a:ext>
          </a:extLst>
        </xdr:cNvPr>
        <xdr:cNvSpPr txBox="1"/>
      </xdr:nvSpPr>
      <xdr:spPr>
        <a:xfrm>
          <a:off x="164084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55897</xdr:rowOff>
    </xdr:from>
    <xdr:ext cx="405111" cy="259045"/>
    <xdr:sp macro="" textlink="">
      <xdr:nvSpPr>
        <xdr:cNvPr id="325" name="n_1aveValue【認定こども園・幼稚園・保育所】&#10;有形固定資産減価償却率">
          <a:extLst>
            <a:ext uri="{FF2B5EF4-FFF2-40B4-BE49-F238E27FC236}">
              <a16:creationId xmlns:a16="http://schemas.microsoft.com/office/drawing/2014/main" id="{101C5151-AB49-444A-8B10-B4EDE2BBEA8D}"/>
            </a:ext>
          </a:extLst>
        </xdr:cNvPr>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a:extLst>
            <a:ext uri="{FF2B5EF4-FFF2-40B4-BE49-F238E27FC236}">
              <a16:creationId xmlns:a16="http://schemas.microsoft.com/office/drawing/2014/main" id="{9EB9CC3E-FC7F-42C6-908E-450CA983F8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a:extLst>
            <a:ext uri="{FF2B5EF4-FFF2-40B4-BE49-F238E27FC236}">
              <a16:creationId xmlns:a16="http://schemas.microsoft.com/office/drawing/2014/main" id="{81CB7801-22A9-4062-96C6-D16B6633AD9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a:extLst>
            <a:ext uri="{FF2B5EF4-FFF2-40B4-BE49-F238E27FC236}">
              <a16:creationId xmlns:a16="http://schemas.microsoft.com/office/drawing/2014/main" id="{EAFC76B4-3B18-418D-B698-0D73EF02B6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a:extLst>
            <a:ext uri="{FF2B5EF4-FFF2-40B4-BE49-F238E27FC236}">
              <a16:creationId xmlns:a16="http://schemas.microsoft.com/office/drawing/2014/main" id="{F44E8203-5692-4933-84AA-0A9DB2FB20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a:extLst>
            <a:ext uri="{FF2B5EF4-FFF2-40B4-BE49-F238E27FC236}">
              <a16:creationId xmlns:a16="http://schemas.microsoft.com/office/drawing/2014/main" id="{13C8875F-D1FE-40F3-BBFB-49340C4EC35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a:extLst>
            <a:ext uri="{FF2B5EF4-FFF2-40B4-BE49-F238E27FC236}">
              <a16:creationId xmlns:a16="http://schemas.microsoft.com/office/drawing/2014/main" id="{A2D951C7-BA55-4FE1-A05D-91CA851057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a:extLst>
            <a:ext uri="{FF2B5EF4-FFF2-40B4-BE49-F238E27FC236}">
              <a16:creationId xmlns:a16="http://schemas.microsoft.com/office/drawing/2014/main" id="{9D77BB22-F855-4119-BE8B-22B9F10396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a:extLst>
            <a:ext uri="{FF2B5EF4-FFF2-40B4-BE49-F238E27FC236}">
              <a16:creationId xmlns:a16="http://schemas.microsoft.com/office/drawing/2014/main" id="{3AFD9A5A-C7C1-426A-BC58-E9A6040C7A0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a:extLst>
            <a:ext uri="{FF2B5EF4-FFF2-40B4-BE49-F238E27FC236}">
              <a16:creationId xmlns:a16="http://schemas.microsoft.com/office/drawing/2014/main" id="{EEFFB84A-64DC-4AEA-8945-53E5D1EDAB5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a:extLst>
            <a:ext uri="{FF2B5EF4-FFF2-40B4-BE49-F238E27FC236}">
              <a16:creationId xmlns:a16="http://schemas.microsoft.com/office/drawing/2014/main" id="{5DF3B5B6-4680-4D67-A83E-84F33ECF15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6" name="直線コネクタ 335">
          <a:extLst>
            <a:ext uri="{FF2B5EF4-FFF2-40B4-BE49-F238E27FC236}">
              <a16:creationId xmlns:a16="http://schemas.microsoft.com/office/drawing/2014/main" id="{20643918-4CC8-4ACA-951D-EBB84181CD8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7" name="テキスト ボックス 336">
          <a:extLst>
            <a:ext uri="{FF2B5EF4-FFF2-40B4-BE49-F238E27FC236}">
              <a16:creationId xmlns:a16="http://schemas.microsoft.com/office/drawing/2014/main" id="{260B174D-6648-4F37-BA79-488BE25B254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8" name="直線コネクタ 337">
          <a:extLst>
            <a:ext uri="{FF2B5EF4-FFF2-40B4-BE49-F238E27FC236}">
              <a16:creationId xmlns:a16="http://schemas.microsoft.com/office/drawing/2014/main" id="{A54938AD-B2DC-4E50-AF4B-34050C1DCC5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9" name="テキスト ボックス 338">
          <a:extLst>
            <a:ext uri="{FF2B5EF4-FFF2-40B4-BE49-F238E27FC236}">
              <a16:creationId xmlns:a16="http://schemas.microsoft.com/office/drawing/2014/main" id="{D24250AD-40A4-4895-9F6B-C9A669CFF66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0" name="直線コネクタ 339">
          <a:extLst>
            <a:ext uri="{FF2B5EF4-FFF2-40B4-BE49-F238E27FC236}">
              <a16:creationId xmlns:a16="http://schemas.microsoft.com/office/drawing/2014/main" id="{41EA7858-5FF9-441D-849F-55767908E2F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1" name="テキスト ボックス 340">
          <a:extLst>
            <a:ext uri="{FF2B5EF4-FFF2-40B4-BE49-F238E27FC236}">
              <a16:creationId xmlns:a16="http://schemas.microsoft.com/office/drawing/2014/main" id="{B5E7D561-8C97-4018-98B4-20DD9EE0C9D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2" name="直線コネクタ 341">
          <a:extLst>
            <a:ext uri="{FF2B5EF4-FFF2-40B4-BE49-F238E27FC236}">
              <a16:creationId xmlns:a16="http://schemas.microsoft.com/office/drawing/2014/main" id="{F41D04F9-2058-4CA7-A329-C0589172907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3" name="テキスト ボックス 342">
          <a:extLst>
            <a:ext uri="{FF2B5EF4-FFF2-40B4-BE49-F238E27FC236}">
              <a16:creationId xmlns:a16="http://schemas.microsoft.com/office/drawing/2014/main" id="{7CA766AA-8EE0-4D5F-AB69-E4A9C9E1AD5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4" name="直線コネクタ 343">
          <a:extLst>
            <a:ext uri="{FF2B5EF4-FFF2-40B4-BE49-F238E27FC236}">
              <a16:creationId xmlns:a16="http://schemas.microsoft.com/office/drawing/2014/main" id="{2C515132-2C7B-4CD9-BCE7-9383361B81B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5" name="テキスト ボックス 344">
          <a:extLst>
            <a:ext uri="{FF2B5EF4-FFF2-40B4-BE49-F238E27FC236}">
              <a16:creationId xmlns:a16="http://schemas.microsoft.com/office/drawing/2014/main" id="{FCDE605B-643F-4FBD-AFC7-C110CBEEEA6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6" name="直線コネクタ 345">
          <a:extLst>
            <a:ext uri="{FF2B5EF4-FFF2-40B4-BE49-F238E27FC236}">
              <a16:creationId xmlns:a16="http://schemas.microsoft.com/office/drawing/2014/main" id="{5D4FDEDA-FC22-4120-AC82-3CFB20D0425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7" name="テキスト ボックス 346">
          <a:extLst>
            <a:ext uri="{FF2B5EF4-FFF2-40B4-BE49-F238E27FC236}">
              <a16:creationId xmlns:a16="http://schemas.microsoft.com/office/drawing/2014/main" id="{7143D3CC-712F-4732-8D8D-7AD95D871D1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a:extLst>
            <a:ext uri="{FF2B5EF4-FFF2-40B4-BE49-F238E27FC236}">
              <a16:creationId xmlns:a16="http://schemas.microsoft.com/office/drawing/2014/main" id="{57BF4968-8CAA-438F-91F2-C6DBB46F68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a:extLst>
            <a:ext uri="{FF2B5EF4-FFF2-40B4-BE49-F238E27FC236}">
              <a16:creationId xmlns:a16="http://schemas.microsoft.com/office/drawing/2014/main" id="{5C901F4D-E752-4900-8F4B-02271742C8D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a:extLst>
            <a:ext uri="{FF2B5EF4-FFF2-40B4-BE49-F238E27FC236}">
              <a16:creationId xmlns:a16="http://schemas.microsoft.com/office/drawing/2014/main" id="{35203F33-8B88-4618-8A51-AA82826152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51" name="直線コネクタ 350">
          <a:extLst>
            <a:ext uri="{FF2B5EF4-FFF2-40B4-BE49-F238E27FC236}">
              <a16:creationId xmlns:a16="http://schemas.microsoft.com/office/drawing/2014/main" id="{4455CBEA-F065-4946-B848-7F955904FBF7}"/>
            </a:ext>
          </a:extLst>
        </xdr:cNvPr>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52" name="【認定こども園・幼稚園・保育所】&#10;一人当たり面積最小値テキスト">
          <a:extLst>
            <a:ext uri="{FF2B5EF4-FFF2-40B4-BE49-F238E27FC236}">
              <a16:creationId xmlns:a16="http://schemas.microsoft.com/office/drawing/2014/main" id="{086D1DCD-2CF7-4C27-9B9C-BED1B5F29862}"/>
            </a:ext>
          </a:extLst>
        </xdr:cNvPr>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53" name="直線コネクタ 352">
          <a:extLst>
            <a:ext uri="{FF2B5EF4-FFF2-40B4-BE49-F238E27FC236}">
              <a16:creationId xmlns:a16="http://schemas.microsoft.com/office/drawing/2014/main" id="{65DC6A69-D45B-4739-B410-149BA0094423}"/>
            </a:ext>
          </a:extLst>
        </xdr:cNvPr>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4" name="【認定こども園・幼稚園・保育所】&#10;一人当たり面積最大値テキスト">
          <a:extLst>
            <a:ext uri="{FF2B5EF4-FFF2-40B4-BE49-F238E27FC236}">
              <a16:creationId xmlns:a16="http://schemas.microsoft.com/office/drawing/2014/main" id="{175E8C89-FEBC-40D5-9EE7-D37DBE5E77DD}"/>
            </a:ext>
          </a:extLst>
        </xdr:cNvPr>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5" name="直線コネクタ 354">
          <a:extLst>
            <a:ext uri="{FF2B5EF4-FFF2-40B4-BE49-F238E27FC236}">
              <a16:creationId xmlns:a16="http://schemas.microsoft.com/office/drawing/2014/main" id="{599CA158-14D3-474B-A9CF-C23067AFA5AF}"/>
            </a:ext>
          </a:extLst>
        </xdr:cNvPr>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6" name="【認定こども園・幼稚園・保育所】&#10;一人当たり面積平均値テキスト">
          <a:extLst>
            <a:ext uri="{FF2B5EF4-FFF2-40B4-BE49-F238E27FC236}">
              <a16:creationId xmlns:a16="http://schemas.microsoft.com/office/drawing/2014/main" id="{1F02DC70-8FBC-47D1-9EEE-0302C1EBFA37}"/>
            </a:ext>
          </a:extLst>
        </xdr:cNvPr>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7" name="フローチャート : 判断 356">
          <a:extLst>
            <a:ext uri="{FF2B5EF4-FFF2-40B4-BE49-F238E27FC236}">
              <a16:creationId xmlns:a16="http://schemas.microsoft.com/office/drawing/2014/main" id="{4C242FAD-0878-4C97-B203-2479A2BB189C}"/>
            </a:ext>
          </a:extLst>
        </xdr:cNvPr>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8" name="フローチャート : 判断 357">
          <a:extLst>
            <a:ext uri="{FF2B5EF4-FFF2-40B4-BE49-F238E27FC236}">
              <a16:creationId xmlns:a16="http://schemas.microsoft.com/office/drawing/2014/main" id="{41207D20-7E7D-4589-85F8-1E01E7C2AD3F}"/>
            </a:ext>
          </a:extLst>
        </xdr:cNvPr>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CE071712-7826-4828-A3A4-FF6B8E35357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C1CE3256-1C93-47BC-80B4-CB9AD4D87E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E370E53C-066C-4070-AF60-3594FDCA90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285E0141-6AA5-4C51-8C1F-B79DF1639E2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7E0E44A3-6DF6-45F3-B5CC-8C7D6E3C1D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51526</xdr:rowOff>
    </xdr:from>
    <xdr:to>
      <xdr:col>32</xdr:col>
      <xdr:colOff>238125</xdr:colOff>
      <xdr:row>34</xdr:row>
      <xdr:rowOff>153126</xdr:rowOff>
    </xdr:to>
    <xdr:sp macro="" textlink="">
      <xdr:nvSpPr>
        <xdr:cNvPr id="364" name="円/楕円 363">
          <a:extLst>
            <a:ext uri="{FF2B5EF4-FFF2-40B4-BE49-F238E27FC236}">
              <a16:creationId xmlns:a16="http://schemas.microsoft.com/office/drawing/2014/main" id="{DC9F0359-2D8D-4320-962A-B4C8BD6C93BE}"/>
            </a:ext>
          </a:extLst>
        </xdr:cNvPr>
        <xdr:cNvSpPr/>
      </xdr:nvSpPr>
      <xdr:spPr>
        <a:xfrm>
          <a:off x="221107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137903</xdr:rowOff>
    </xdr:from>
    <xdr:ext cx="469744" cy="259045"/>
    <xdr:sp macro="" textlink="">
      <xdr:nvSpPr>
        <xdr:cNvPr id="365" name="【認定こども園・幼稚園・保育所】&#10;一人当たり面積該当値テキスト">
          <a:extLst>
            <a:ext uri="{FF2B5EF4-FFF2-40B4-BE49-F238E27FC236}">
              <a16:creationId xmlns:a16="http://schemas.microsoft.com/office/drawing/2014/main" id="{E6414B26-265D-459E-9518-118D0AC23DFE}"/>
            </a:ext>
          </a:extLst>
        </xdr:cNvPr>
        <xdr:cNvSpPr txBox="1"/>
      </xdr:nvSpPr>
      <xdr:spPr>
        <a:xfrm>
          <a:off x="22250400" y="579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0.417</a:t>
          </a:r>
          <a:endParaRPr kumimoji="1" lang="ja-JP" altLang="en-US" sz="1000" b="1">
            <a:solidFill>
              <a:srgbClr val="FF0000"/>
            </a:solidFill>
            <a:latin typeface="ＭＳ Ｐゴシック"/>
          </a:endParaRPr>
        </a:p>
      </xdr:txBody>
    </xdr:sp>
    <xdr:clientData/>
  </xdr:oneCellAnchor>
  <xdr:oneCellAnchor>
    <xdr:from>
      <xdr:col>30</xdr:col>
      <xdr:colOff>473152</xdr:colOff>
      <xdr:row>35</xdr:row>
      <xdr:rowOff>132097</xdr:rowOff>
    </xdr:from>
    <xdr:ext cx="469744" cy="259045"/>
    <xdr:sp macro="" textlink="">
      <xdr:nvSpPr>
        <xdr:cNvPr id="366" name="n_1aveValue【認定こども園・幼稚園・保育所】&#10;一人当たり面積">
          <a:extLst>
            <a:ext uri="{FF2B5EF4-FFF2-40B4-BE49-F238E27FC236}">
              <a16:creationId xmlns:a16="http://schemas.microsoft.com/office/drawing/2014/main" id="{E23372B5-9D62-49EA-9AB7-77D7619F33B5}"/>
            </a:ext>
          </a:extLst>
        </xdr:cNvPr>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a:extLst>
            <a:ext uri="{FF2B5EF4-FFF2-40B4-BE49-F238E27FC236}">
              <a16:creationId xmlns:a16="http://schemas.microsoft.com/office/drawing/2014/main" id="{D04757B8-F9F2-444F-862E-266224BDCF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a:extLst>
            <a:ext uri="{FF2B5EF4-FFF2-40B4-BE49-F238E27FC236}">
              <a16:creationId xmlns:a16="http://schemas.microsoft.com/office/drawing/2014/main" id="{89BFE0E9-5709-4C96-8AA5-61BC2017D1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a:extLst>
            <a:ext uri="{FF2B5EF4-FFF2-40B4-BE49-F238E27FC236}">
              <a16:creationId xmlns:a16="http://schemas.microsoft.com/office/drawing/2014/main" id="{00D24B2D-E35E-4DD0-8ED8-FD27A70EFC7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a:extLst>
            <a:ext uri="{FF2B5EF4-FFF2-40B4-BE49-F238E27FC236}">
              <a16:creationId xmlns:a16="http://schemas.microsoft.com/office/drawing/2014/main" id="{8E620D5E-0A1B-4C0D-BFB0-957538AFDF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a:extLst>
            <a:ext uri="{FF2B5EF4-FFF2-40B4-BE49-F238E27FC236}">
              <a16:creationId xmlns:a16="http://schemas.microsoft.com/office/drawing/2014/main" id="{16049C78-4A70-4573-A7BC-9836C21E5D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a:extLst>
            <a:ext uri="{FF2B5EF4-FFF2-40B4-BE49-F238E27FC236}">
              <a16:creationId xmlns:a16="http://schemas.microsoft.com/office/drawing/2014/main" id="{36B9C496-5146-4E4C-971C-890B204CE9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a:extLst>
            <a:ext uri="{FF2B5EF4-FFF2-40B4-BE49-F238E27FC236}">
              <a16:creationId xmlns:a16="http://schemas.microsoft.com/office/drawing/2014/main" id="{5EEE50BB-CAA6-4D35-9696-C52708B3BE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a:extLst>
            <a:ext uri="{FF2B5EF4-FFF2-40B4-BE49-F238E27FC236}">
              <a16:creationId xmlns:a16="http://schemas.microsoft.com/office/drawing/2014/main" id="{3A371813-00B1-446D-BCE2-2238EE0C88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a:extLst>
            <a:ext uri="{FF2B5EF4-FFF2-40B4-BE49-F238E27FC236}">
              <a16:creationId xmlns:a16="http://schemas.microsoft.com/office/drawing/2014/main" id="{687C355E-3E26-4360-92DD-7B8C6B777C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a:extLst>
            <a:ext uri="{FF2B5EF4-FFF2-40B4-BE49-F238E27FC236}">
              <a16:creationId xmlns:a16="http://schemas.microsoft.com/office/drawing/2014/main" id="{78AA4138-A386-43DF-8B60-C10C98D821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7" name="直線コネクタ 376">
          <a:extLst>
            <a:ext uri="{FF2B5EF4-FFF2-40B4-BE49-F238E27FC236}">
              <a16:creationId xmlns:a16="http://schemas.microsoft.com/office/drawing/2014/main" id="{F8262EE7-E377-4563-A287-0B496553C03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8" name="テキスト ボックス 377">
          <a:extLst>
            <a:ext uri="{FF2B5EF4-FFF2-40B4-BE49-F238E27FC236}">
              <a16:creationId xmlns:a16="http://schemas.microsoft.com/office/drawing/2014/main" id="{325C83C5-8BCC-4CAB-981C-B060EFECB13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9" name="直線コネクタ 378">
          <a:extLst>
            <a:ext uri="{FF2B5EF4-FFF2-40B4-BE49-F238E27FC236}">
              <a16:creationId xmlns:a16="http://schemas.microsoft.com/office/drawing/2014/main" id="{67819C73-58F6-4810-920B-C297323E231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0" name="テキスト ボックス 379">
          <a:extLst>
            <a:ext uri="{FF2B5EF4-FFF2-40B4-BE49-F238E27FC236}">
              <a16:creationId xmlns:a16="http://schemas.microsoft.com/office/drawing/2014/main" id="{5A6C5559-BEF4-4A29-A5C8-5108C853111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1" name="直線コネクタ 380">
          <a:extLst>
            <a:ext uri="{FF2B5EF4-FFF2-40B4-BE49-F238E27FC236}">
              <a16:creationId xmlns:a16="http://schemas.microsoft.com/office/drawing/2014/main" id="{638AB1C7-60ED-45F6-9E15-062D60CB8CE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2" name="テキスト ボックス 381">
          <a:extLst>
            <a:ext uri="{FF2B5EF4-FFF2-40B4-BE49-F238E27FC236}">
              <a16:creationId xmlns:a16="http://schemas.microsoft.com/office/drawing/2014/main" id="{C29609C3-EC32-45E6-A749-A429ED6A790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3" name="直線コネクタ 382">
          <a:extLst>
            <a:ext uri="{FF2B5EF4-FFF2-40B4-BE49-F238E27FC236}">
              <a16:creationId xmlns:a16="http://schemas.microsoft.com/office/drawing/2014/main" id="{CCD9CA3B-1ABF-4262-8D0C-04C0A6BD708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4" name="テキスト ボックス 383">
          <a:extLst>
            <a:ext uri="{FF2B5EF4-FFF2-40B4-BE49-F238E27FC236}">
              <a16:creationId xmlns:a16="http://schemas.microsoft.com/office/drawing/2014/main" id="{75488E8A-11D7-48D7-A0E1-89DF52B46CA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5" name="直線コネクタ 384">
          <a:extLst>
            <a:ext uri="{FF2B5EF4-FFF2-40B4-BE49-F238E27FC236}">
              <a16:creationId xmlns:a16="http://schemas.microsoft.com/office/drawing/2014/main" id="{FA5743CF-6210-4699-B754-95E9A57BBE1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6" name="テキスト ボックス 385">
          <a:extLst>
            <a:ext uri="{FF2B5EF4-FFF2-40B4-BE49-F238E27FC236}">
              <a16:creationId xmlns:a16="http://schemas.microsoft.com/office/drawing/2014/main" id="{AA1EC7E3-F29D-4DBB-9306-04AD54228FF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7" name="直線コネクタ 386">
          <a:extLst>
            <a:ext uri="{FF2B5EF4-FFF2-40B4-BE49-F238E27FC236}">
              <a16:creationId xmlns:a16="http://schemas.microsoft.com/office/drawing/2014/main" id="{F25B4B90-4877-4B56-9AD7-66B765EC10E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8" name="テキスト ボックス 387">
          <a:extLst>
            <a:ext uri="{FF2B5EF4-FFF2-40B4-BE49-F238E27FC236}">
              <a16:creationId xmlns:a16="http://schemas.microsoft.com/office/drawing/2014/main" id="{E67F6655-52B5-4C19-846C-0476BE51FDC8}"/>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a:extLst>
            <a:ext uri="{FF2B5EF4-FFF2-40B4-BE49-F238E27FC236}">
              <a16:creationId xmlns:a16="http://schemas.microsoft.com/office/drawing/2014/main" id="{94F24B48-23CA-459B-8E0D-AC2E76FF76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39F45382-38F3-47EB-8B8A-F42AE609584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a:extLst>
            <a:ext uri="{FF2B5EF4-FFF2-40B4-BE49-F238E27FC236}">
              <a16:creationId xmlns:a16="http://schemas.microsoft.com/office/drawing/2014/main" id="{7FE1F578-AAE2-48A1-AA26-FD19811107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2" name="直線コネクタ 391">
          <a:extLst>
            <a:ext uri="{FF2B5EF4-FFF2-40B4-BE49-F238E27FC236}">
              <a16:creationId xmlns:a16="http://schemas.microsoft.com/office/drawing/2014/main" id="{0EF29332-A634-45B4-B8B4-886AE8C33A55}"/>
            </a:ext>
          </a:extLst>
        </xdr:cNvPr>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3" name="【学校施設】&#10;有形固定資産減価償却率最小値テキスト">
          <a:extLst>
            <a:ext uri="{FF2B5EF4-FFF2-40B4-BE49-F238E27FC236}">
              <a16:creationId xmlns:a16="http://schemas.microsoft.com/office/drawing/2014/main" id="{B664AAB0-26B7-4735-A02B-4230A7B6C63D}"/>
            </a:ext>
          </a:extLst>
        </xdr:cNvPr>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4" name="直線コネクタ 393">
          <a:extLst>
            <a:ext uri="{FF2B5EF4-FFF2-40B4-BE49-F238E27FC236}">
              <a16:creationId xmlns:a16="http://schemas.microsoft.com/office/drawing/2014/main" id="{3ABB6A0B-53F6-4B5D-93B7-CED02CD1CCFF}"/>
            </a:ext>
          </a:extLst>
        </xdr:cNvPr>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5" name="【学校施設】&#10;有形固定資産減価償却率最大値テキスト">
          <a:extLst>
            <a:ext uri="{FF2B5EF4-FFF2-40B4-BE49-F238E27FC236}">
              <a16:creationId xmlns:a16="http://schemas.microsoft.com/office/drawing/2014/main" id="{D3B33FBA-E689-452D-A064-0B7A212951F0}"/>
            </a:ext>
          </a:extLst>
        </xdr:cNvPr>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6" name="直線コネクタ 395">
          <a:extLst>
            <a:ext uri="{FF2B5EF4-FFF2-40B4-BE49-F238E27FC236}">
              <a16:creationId xmlns:a16="http://schemas.microsoft.com/office/drawing/2014/main" id="{E54DF69A-C82F-4947-9D8D-085C96D06E06}"/>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7" name="【学校施設】&#10;有形固定資産減価償却率平均値テキスト">
          <a:extLst>
            <a:ext uri="{FF2B5EF4-FFF2-40B4-BE49-F238E27FC236}">
              <a16:creationId xmlns:a16="http://schemas.microsoft.com/office/drawing/2014/main" id="{2D597717-BEC0-4EDD-9F1B-E2CAECE9D78D}"/>
            </a:ext>
          </a:extLst>
        </xdr:cNvPr>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8" name="フローチャート : 判断 397">
          <a:extLst>
            <a:ext uri="{FF2B5EF4-FFF2-40B4-BE49-F238E27FC236}">
              <a16:creationId xmlns:a16="http://schemas.microsoft.com/office/drawing/2014/main" id="{06E09C51-362A-4678-8B9D-7666CCBEA7FA}"/>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99" name="フローチャート : 判断 398">
          <a:extLst>
            <a:ext uri="{FF2B5EF4-FFF2-40B4-BE49-F238E27FC236}">
              <a16:creationId xmlns:a16="http://schemas.microsoft.com/office/drawing/2014/main" id="{88DDCAB0-AE1A-4C72-B53E-516FC9DB0AEB}"/>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1E076248-CB54-4EE5-BF1E-7886AFAB79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4A892CEC-41F7-4B11-BDC1-EA6F2081F5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719A2AC1-A14A-42AD-A4DF-282D490BA8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1540EDE5-50F1-4EA9-AF59-2500E89A443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47E73526-3C8F-419B-B396-D3529E6B9C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166370</xdr:rowOff>
    </xdr:from>
    <xdr:to>
      <xdr:col>23</xdr:col>
      <xdr:colOff>568325</xdr:colOff>
      <xdr:row>56</xdr:row>
      <xdr:rowOff>96520</xdr:rowOff>
    </xdr:to>
    <xdr:sp macro="" textlink="">
      <xdr:nvSpPr>
        <xdr:cNvPr id="405" name="円/楕円 404">
          <a:extLst>
            <a:ext uri="{FF2B5EF4-FFF2-40B4-BE49-F238E27FC236}">
              <a16:creationId xmlns:a16="http://schemas.microsoft.com/office/drawing/2014/main" id="{26016F3F-A3EF-4B11-96A4-5F251FF001B2}"/>
            </a:ext>
          </a:extLst>
        </xdr:cNvPr>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119397</xdr:rowOff>
    </xdr:from>
    <xdr:ext cx="405111" cy="259045"/>
    <xdr:sp macro="" textlink="">
      <xdr:nvSpPr>
        <xdr:cNvPr id="406" name="【学校施設】&#10;有形固定資産減価償却率該当値テキスト">
          <a:extLst>
            <a:ext uri="{FF2B5EF4-FFF2-40B4-BE49-F238E27FC236}">
              <a16:creationId xmlns:a16="http://schemas.microsoft.com/office/drawing/2014/main" id="{CD52CBD6-7A3D-4C4A-9D98-C104C630DF60}"/>
            </a:ext>
          </a:extLst>
        </xdr:cNvPr>
        <xdr:cNvSpPr txBox="1"/>
      </xdr:nvSpPr>
      <xdr:spPr>
        <a:xfrm>
          <a:off x="16408400"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oneCellAnchor>
    <xdr:from>
      <xdr:col>22</xdr:col>
      <xdr:colOff>149868</xdr:colOff>
      <xdr:row>57</xdr:row>
      <xdr:rowOff>163665</xdr:rowOff>
    </xdr:from>
    <xdr:ext cx="405111" cy="259045"/>
    <xdr:sp macro="" textlink="">
      <xdr:nvSpPr>
        <xdr:cNvPr id="407" name="n_1aveValue【学校施設】&#10;有形固定資産減価償却率">
          <a:extLst>
            <a:ext uri="{FF2B5EF4-FFF2-40B4-BE49-F238E27FC236}">
              <a16:creationId xmlns:a16="http://schemas.microsoft.com/office/drawing/2014/main" id="{605A7025-A53A-45AE-98B4-3878C61015EB}"/>
            </a:ext>
          </a:extLst>
        </xdr:cNvPr>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a:extLst>
            <a:ext uri="{FF2B5EF4-FFF2-40B4-BE49-F238E27FC236}">
              <a16:creationId xmlns:a16="http://schemas.microsoft.com/office/drawing/2014/main" id="{DE940671-F533-48B3-992E-C4A7B811FD5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a:extLst>
            <a:ext uri="{FF2B5EF4-FFF2-40B4-BE49-F238E27FC236}">
              <a16:creationId xmlns:a16="http://schemas.microsoft.com/office/drawing/2014/main" id="{74BE5237-5C2B-4DB0-92D8-6E8467475B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a:extLst>
            <a:ext uri="{FF2B5EF4-FFF2-40B4-BE49-F238E27FC236}">
              <a16:creationId xmlns:a16="http://schemas.microsoft.com/office/drawing/2014/main" id="{8812F5E6-7999-4D74-9FD1-FBF5A5194CA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a:extLst>
            <a:ext uri="{FF2B5EF4-FFF2-40B4-BE49-F238E27FC236}">
              <a16:creationId xmlns:a16="http://schemas.microsoft.com/office/drawing/2014/main" id="{6C66CA63-4CCD-4B50-93AB-8ADF1F2F54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a:extLst>
            <a:ext uri="{FF2B5EF4-FFF2-40B4-BE49-F238E27FC236}">
              <a16:creationId xmlns:a16="http://schemas.microsoft.com/office/drawing/2014/main" id="{6E61DDEF-5716-4107-BF64-BDA2556EFF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a:extLst>
            <a:ext uri="{FF2B5EF4-FFF2-40B4-BE49-F238E27FC236}">
              <a16:creationId xmlns:a16="http://schemas.microsoft.com/office/drawing/2014/main" id="{3B8DF72C-863F-4C24-B6F9-944B150847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a:extLst>
            <a:ext uri="{FF2B5EF4-FFF2-40B4-BE49-F238E27FC236}">
              <a16:creationId xmlns:a16="http://schemas.microsoft.com/office/drawing/2014/main" id="{B4D95CDF-D069-46EC-8085-65B96869CD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a:extLst>
            <a:ext uri="{FF2B5EF4-FFF2-40B4-BE49-F238E27FC236}">
              <a16:creationId xmlns:a16="http://schemas.microsoft.com/office/drawing/2014/main" id="{7CBC240A-D546-450D-A5CC-06853BA9DB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a:extLst>
            <a:ext uri="{FF2B5EF4-FFF2-40B4-BE49-F238E27FC236}">
              <a16:creationId xmlns:a16="http://schemas.microsoft.com/office/drawing/2014/main" id="{F0645FD2-D226-41B0-B7C1-39AE6C2859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a:extLst>
            <a:ext uri="{FF2B5EF4-FFF2-40B4-BE49-F238E27FC236}">
              <a16:creationId xmlns:a16="http://schemas.microsoft.com/office/drawing/2014/main" id="{F4CB009C-6FE7-4294-8B27-B47E1D7809B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42465898-03B1-43E5-B31B-99F618B3563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9" name="直線コネクタ 418">
          <a:extLst>
            <a:ext uri="{FF2B5EF4-FFF2-40B4-BE49-F238E27FC236}">
              <a16:creationId xmlns:a16="http://schemas.microsoft.com/office/drawing/2014/main" id="{37CC7411-0621-4C8E-BB34-947FE0A291C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a:extLst>
            <a:ext uri="{FF2B5EF4-FFF2-40B4-BE49-F238E27FC236}">
              <a16:creationId xmlns:a16="http://schemas.microsoft.com/office/drawing/2014/main" id="{F476B5DE-0CD5-496C-93AD-997FA531ABE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a:extLst>
            <a:ext uri="{FF2B5EF4-FFF2-40B4-BE49-F238E27FC236}">
              <a16:creationId xmlns:a16="http://schemas.microsoft.com/office/drawing/2014/main" id="{234145B3-6CEB-4F67-ABDA-A2F999235F4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a:extLst>
            <a:ext uri="{FF2B5EF4-FFF2-40B4-BE49-F238E27FC236}">
              <a16:creationId xmlns:a16="http://schemas.microsoft.com/office/drawing/2014/main" id="{34267E2F-3DB5-4122-8B75-3F3D89EC786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a:extLst>
            <a:ext uri="{FF2B5EF4-FFF2-40B4-BE49-F238E27FC236}">
              <a16:creationId xmlns:a16="http://schemas.microsoft.com/office/drawing/2014/main" id="{BFAC4B33-E614-41D6-A8C2-68BE2D0A8D0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a:extLst>
            <a:ext uri="{FF2B5EF4-FFF2-40B4-BE49-F238E27FC236}">
              <a16:creationId xmlns:a16="http://schemas.microsoft.com/office/drawing/2014/main" id="{476CBDFE-3940-40EA-83FB-44D014E2D00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a:extLst>
            <a:ext uri="{FF2B5EF4-FFF2-40B4-BE49-F238E27FC236}">
              <a16:creationId xmlns:a16="http://schemas.microsoft.com/office/drawing/2014/main" id="{2F98CFDA-21AE-48A6-A9DC-C378DB80AA7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a:extLst>
            <a:ext uri="{FF2B5EF4-FFF2-40B4-BE49-F238E27FC236}">
              <a16:creationId xmlns:a16="http://schemas.microsoft.com/office/drawing/2014/main" id="{B09499CD-1F2E-41FF-B67B-476EA2B607C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a:extLst>
            <a:ext uri="{FF2B5EF4-FFF2-40B4-BE49-F238E27FC236}">
              <a16:creationId xmlns:a16="http://schemas.microsoft.com/office/drawing/2014/main" id="{E3D9FACB-06C6-4459-BBAD-0B02765B8C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a:extLst>
            <a:ext uri="{FF2B5EF4-FFF2-40B4-BE49-F238E27FC236}">
              <a16:creationId xmlns:a16="http://schemas.microsoft.com/office/drawing/2014/main" id="{C2A598C7-DF44-4874-8173-A65CBAA4FA2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a:extLst>
            <a:ext uri="{FF2B5EF4-FFF2-40B4-BE49-F238E27FC236}">
              <a16:creationId xmlns:a16="http://schemas.microsoft.com/office/drawing/2014/main" id="{78AEDF68-59FD-4911-B161-157F65016C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30" name="直線コネクタ 429">
          <a:extLst>
            <a:ext uri="{FF2B5EF4-FFF2-40B4-BE49-F238E27FC236}">
              <a16:creationId xmlns:a16="http://schemas.microsoft.com/office/drawing/2014/main" id="{8938D7F4-87E2-433D-B79B-6B6679BA8117}"/>
            </a:ext>
          </a:extLst>
        </xdr:cNvPr>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31" name="【学校施設】&#10;一人当たり面積最小値テキスト">
          <a:extLst>
            <a:ext uri="{FF2B5EF4-FFF2-40B4-BE49-F238E27FC236}">
              <a16:creationId xmlns:a16="http://schemas.microsoft.com/office/drawing/2014/main" id="{4ACB77E4-DBB0-4288-BD27-6A06862AE555}"/>
            </a:ext>
          </a:extLst>
        </xdr:cNvPr>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2" name="直線コネクタ 431">
          <a:extLst>
            <a:ext uri="{FF2B5EF4-FFF2-40B4-BE49-F238E27FC236}">
              <a16:creationId xmlns:a16="http://schemas.microsoft.com/office/drawing/2014/main" id="{02647089-EFDB-4746-A173-D772BC323A5D}"/>
            </a:ext>
          </a:extLst>
        </xdr:cNvPr>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3" name="【学校施設】&#10;一人当たり面積最大値テキスト">
          <a:extLst>
            <a:ext uri="{FF2B5EF4-FFF2-40B4-BE49-F238E27FC236}">
              <a16:creationId xmlns:a16="http://schemas.microsoft.com/office/drawing/2014/main" id="{821FEFCD-BCB8-4C9E-AE57-A6E795E64BCC}"/>
            </a:ext>
          </a:extLst>
        </xdr:cNvPr>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4" name="直線コネクタ 433">
          <a:extLst>
            <a:ext uri="{FF2B5EF4-FFF2-40B4-BE49-F238E27FC236}">
              <a16:creationId xmlns:a16="http://schemas.microsoft.com/office/drawing/2014/main" id="{C5A7D7AF-BF26-4650-B7A2-E0A662B3B8FC}"/>
            </a:ext>
          </a:extLst>
        </xdr:cNvPr>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7738</xdr:rowOff>
    </xdr:from>
    <xdr:ext cx="469744" cy="259045"/>
    <xdr:sp macro="" textlink="">
      <xdr:nvSpPr>
        <xdr:cNvPr id="435" name="【学校施設】&#10;一人当たり面積平均値テキスト">
          <a:extLst>
            <a:ext uri="{FF2B5EF4-FFF2-40B4-BE49-F238E27FC236}">
              <a16:creationId xmlns:a16="http://schemas.microsoft.com/office/drawing/2014/main" id="{804D77C5-5F1A-44F8-9481-C7975B5A8196}"/>
            </a:ext>
          </a:extLst>
        </xdr:cNvPr>
        <xdr:cNvSpPr txBox="1"/>
      </xdr:nvSpPr>
      <xdr:spPr>
        <a:xfrm>
          <a:off x="22250400" y="1012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6" name="フローチャート : 判断 435">
          <a:extLst>
            <a:ext uri="{FF2B5EF4-FFF2-40B4-BE49-F238E27FC236}">
              <a16:creationId xmlns:a16="http://schemas.microsoft.com/office/drawing/2014/main" id="{D9DEC7BD-1D7E-4E25-AE56-DFAE0D6D0F7F}"/>
            </a:ext>
          </a:extLst>
        </xdr:cNvPr>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7" name="フローチャート : 判断 436">
          <a:extLst>
            <a:ext uri="{FF2B5EF4-FFF2-40B4-BE49-F238E27FC236}">
              <a16:creationId xmlns:a16="http://schemas.microsoft.com/office/drawing/2014/main" id="{3454D4C2-E656-4A18-B19C-7CA51E7A435A}"/>
            </a:ext>
          </a:extLst>
        </xdr:cNvPr>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E39E3F73-A452-417F-8413-5D81B01458F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4EAD7789-513D-424E-B208-15F53C550F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491AF455-96AA-4E10-A21E-DD4413E972C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B77B0577-7027-443D-97FB-EC7BD36875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77811CD-5A62-4C89-B333-37C3F3A7DB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22352</xdr:rowOff>
    </xdr:from>
    <xdr:to>
      <xdr:col>32</xdr:col>
      <xdr:colOff>238125</xdr:colOff>
      <xdr:row>60</xdr:row>
      <xdr:rowOff>123952</xdr:rowOff>
    </xdr:to>
    <xdr:sp macro="" textlink="">
      <xdr:nvSpPr>
        <xdr:cNvPr id="443" name="円/楕円 442">
          <a:extLst>
            <a:ext uri="{FF2B5EF4-FFF2-40B4-BE49-F238E27FC236}">
              <a16:creationId xmlns:a16="http://schemas.microsoft.com/office/drawing/2014/main" id="{2D5AEE1D-07FF-4E92-AEBE-F4D9BB2D8EF7}"/>
            </a:ext>
          </a:extLst>
        </xdr:cNvPr>
        <xdr:cNvSpPr/>
      </xdr:nvSpPr>
      <xdr:spPr>
        <a:xfrm>
          <a:off x="22110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779</xdr:rowOff>
    </xdr:from>
    <xdr:ext cx="469744" cy="259045"/>
    <xdr:sp macro="" textlink="">
      <xdr:nvSpPr>
        <xdr:cNvPr id="444" name="【学校施設】&#10;一人当たり面積該当値テキスト">
          <a:extLst>
            <a:ext uri="{FF2B5EF4-FFF2-40B4-BE49-F238E27FC236}">
              <a16:creationId xmlns:a16="http://schemas.microsoft.com/office/drawing/2014/main" id="{C1CA34D5-9C2C-4A65-A35F-476840A8B1DC}"/>
            </a:ext>
          </a:extLst>
        </xdr:cNvPr>
        <xdr:cNvSpPr txBox="1"/>
      </xdr:nvSpPr>
      <xdr:spPr>
        <a:xfrm>
          <a:off x="22250400" y="1028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128591</xdr:rowOff>
    </xdr:from>
    <xdr:ext cx="469744" cy="259045"/>
    <xdr:sp macro="" textlink="">
      <xdr:nvSpPr>
        <xdr:cNvPr id="445" name="n_1aveValue【学校施設】&#10;一人当たり面積">
          <a:extLst>
            <a:ext uri="{FF2B5EF4-FFF2-40B4-BE49-F238E27FC236}">
              <a16:creationId xmlns:a16="http://schemas.microsoft.com/office/drawing/2014/main" id="{874A5E80-990F-4BFD-93AB-029115412794}"/>
            </a:ext>
          </a:extLst>
        </xdr:cNvPr>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a:extLst>
            <a:ext uri="{FF2B5EF4-FFF2-40B4-BE49-F238E27FC236}">
              <a16:creationId xmlns:a16="http://schemas.microsoft.com/office/drawing/2014/main" id="{A228D975-C151-40B8-9AA5-2010DA19F8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a:extLst>
            <a:ext uri="{FF2B5EF4-FFF2-40B4-BE49-F238E27FC236}">
              <a16:creationId xmlns:a16="http://schemas.microsoft.com/office/drawing/2014/main" id="{BA32CBEE-1A31-4C73-AAF7-21BF176E0D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a:extLst>
            <a:ext uri="{FF2B5EF4-FFF2-40B4-BE49-F238E27FC236}">
              <a16:creationId xmlns:a16="http://schemas.microsoft.com/office/drawing/2014/main" id="{031252ED-DFC0-44E5-BA1E-1808908C38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a:extLst>
            <a:ext uri="{FF2B5EF4-FFF2-40B4-BE49-F238E27FC236}">
              <a16:creationId xmlns:a16="http://schemas.microsoft.com/office/drawing/2014/main" id="{D24C8610-1AA5-4FB0-948A-840F1187952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a:extLst>
            <a:ext uri="{FF2B5EF4-FFF2-40B4-BE49-F238E27FC236}">
              <a16:creationId xmlns:a16="http://schemas.microsoft.com/office/drawing/2014/main" id="{4AE78BCC-0330-4921-9085-8F25E3FEEE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a:extLst>
            <a:ext uri="{FF2B5EF4-FFF2-40B4-BE49-F238E27FC236}">
              <a16:creationId xmlns:a16="http://schemas.microsoft.com/office/drawing/2014/main" id="{884A3451-297D-4356-94C3-055DADEFAB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a:extLst>
            <a:ext uri="{FF2B5EF4-FFF2-40B4-BE49-F238E27FC236}">
              <a16:creationId xmlns:a16="http://schemas.microsoft.com/office/drawing/2014/main" id="{4D289D51-6F02-455D-8C0E-2853CDDEFA8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a:extLst>
            <a:ext uri="{FF2B5EF4-FFF2-40B4-BE49-F238E27FC236}">
              <a16:creationId xmlns:a16="http://schemas.microsoft.com/office/drawing/2014/main" id="{AA9AEBD5-8523-448D-BDF7-3E4B02065C5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a:extLst>
            <a:ext uri="{FF2B5EF4-FFF2-40B4-BE49-F238E27FC236}">
              <a16:creationId xmlns:a16="http://schemas.microsoft.com/office/drawing/2014/main" id="{6AFE0ED9-1804-450C-BD63-9DD7C39302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a:extLst>
            <a:ext uri="{FF2B5EF4-FFF2-40B4-BE49-F238E27FC236}">
              <a16:creationId xmlns:a16="http://schemas.microsoft.com/office/drawing/2014/main" id="{5E071BFB-DF9B-441A-8900-2F58678CCC8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a:extLst>
            <a:ext uri="{FF2B5EF4-FFF2-40B4-BE49-F238E27FC236}">
              <a16:creationId xmlns:a16="http://schemas.microsoft.com/office/drawing/2014/main" id="{561D86C7-92AB-4F85-B1C3-3A504276C6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a:extLst>
            <a:ext uri="{FF2B5EF4-FFF2-40B4-BE49-F238E27FC236}">
              <a16:creationId xmlns:a16="http://schemas.microsoft.com/office/drawing/2014/main" id="{E498778A-18C5-4EC4-B812-6B040B8AD64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a:extLst>
            <a:ext uri="{FF2B5EF4-FFF2-40B4-BE49-F238E27FC236}">
              <a16:creationId xmlns:a16="http://schemas.microsoft.com/office/drawing/2014/main" id="{FDB3B844-22FB-4154-9015-89C3E1B31C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a:extLst>
            <a:ext uri="{FF2B5EF4-FFF2-40B4-BE49-F238E27FC236}">
              <a16:creationId xmlns:a16="http://schemas.microsoft.com/office/drawing/2014/main" id="{E7D4E859-7ECA-4B9A-A4E2-C4A37DC9E7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a:extLst>
            <a:ext uri="{FF2B5EF4-FFF2-40B4-BE49-F238E27FC236}">
              <a16:creationId xmlns:a16="http://schemas.microsoft.com/office/drawing/2014/main" id="{0FF7EF83-D803-490C-84FE-17AC3C33DE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1" name="正方形/長方形 460">
          <a:extLst>
            <a:ext uri="{FF2B5EF4-FFF2-40B4-BE49-F238E27FC236}">
              <a16:creationId xmlns:a16="http://schemas.microsoft.com/office/drawing/2014/main" id="{FBC7A824-C872-4C85-BEED-6692F513F53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a:extLst>
            <a:ext uri="{FF2B5EF4-FFF2-40B4-BE49-F238E27FC236}">
              <a16:creationId xmlns:a16="http://schemas.microsoft.com/office/drawing/2014/main" id="{0E06E16C-5C63-4D18-864F-C6ADE2F2CBD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a:extLst>
            <a:ext uri="{FF2B5EF4-FFF2-40B4-BE49-F238E27FC236}">
              <a16:creationId xmlns:a16="http://schemas.microsoft.com/office/drawing/2014/main" id="{60623410-D83E-4B02-ADFD-09518AD83A8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a:extLst>
            <a:ext uri="{FF2B5EF4-FFF2-40B4-BE49-F238E27FC236}">
              <a16:creationId xmlns:a16="http://schemas.microsoft.com/office/drawing/2014/main" id="{AEA366F1-971F-407F-B901-D5E27E3CA0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a:extLst>
            <a:ext uri="{FF2B5EF4-FFF2-40B4-BE49-F238E27FC236}">
              <a16:creationId xmlns:a16="http://schemas.microsoft.com/office/drawing/2014/main" id="{63687441-AE76-4712-B9BE-436E271BEF3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a:extLst>
            <a:ext uri="{FF2B5EF4-FFF2-40B4-BE49-F238E27FC236}">
              <a16:creationId xmlns:a16="http://schemas.microsoft.com/office/drawing/2014/main" id="{E6869C09-671C-40F0-887D-308E32FC2DD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a:extLst>
            <a:ext uri="{FF2B5EF4-FFF2-40B4-BE49-F238E27FC236}">
              <a16:creationId xmlns:a16="http://schemas.microsoft.com/office/drawing/2014/main" id="{6AE4C6F1-270E-49DA-90D2-94304E4DA7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a:extLst>
            <a:ext uri="{FF2B5EF4-FFF2-40B4-BE49-F238E27FC236}">
              <a16:creationId xmlns:a16="http://schemas.microsoft.com/office/drawing/2014/main" id="{2A77CFF1-61E7-4534-975E-AF7FFA06A7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a:extLst>
            <a:ext uri="{FF2B5EF4-FFF2-40B4-BE49-F238E27FC236}">
              <a16:creationId xmlns:a16="http://schemas.microsoft.com/office/drawing/2014/main" id="{55D5B8D9-631D-4F57-A2E3-B71AF3A8AF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a:extLst>
            <a:ext uri="{FF2B5EF4-FFF2-40B4-BE49-F238E27FC236}">
              <a16:creationId xmlns:a16="http://schemas.microsoft.com/office/drawing/2014/main" id="{966900B9-F0F0-4F8F-A687-09F039DE79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a:extLst>
            <a:ext uri="{FF2B5EF4-FFF2-40B4-BE49-F238E27FC236}">
              <a16:creationId xmlns:a16="http://schemas.microsoft.com/office/drawing/2014/main" id="{76D8B6C1-3A46-4A06-B3AC-2FA381DD36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2" name="テキスト ボックス 471">
          <a:extLst>
            <a:ext uri="{FF2B5EF4-FFF2-40B4-BE49-F238E27FC236}">
              <a16:creationId xmlns:a16="http://schemas.microsoft.com/office/drawing/2014/main" id="{91736E04-6E6E-4C6A-B1BE-DE71B95BC21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3" name="直線コネクタ 472">
          <a:extLst>
            <a:ext uri="{FF2B5EF4-FFF2-40B4-BE49-F238E27FC236}">
              <a16:creationId xmlns:a16="http://schemas.microsoft.com/office/drawing/2014/main" id="{65061F52-8DA8-4408-AF7C-F6EEE679B1E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4" name="テキスト ボックス 473">
          <a:extLst>
            <a:ext uri="{FF2B5EF4-FFF2-40B4-BE49-F238E27FC236}">
              <a16:creationId xmlns:a16="http://schemas.microsoft.com/office/drawing/2014/main" id="{23E0EBAB-F8A2-4750-896B-604FB669103A}"/>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5" name="直線コネクタ 474">
          <a:extLst>
            <a:ext uri="{FF2B5EF4-FFF2-40B4-BE49-F238E27FC236}">
              <a16:creationId xmlns:a16="http://schemas.microsoft.com/office/drawing/2014/main" id="{C0C4033E-69B1-4E27-B71F-3B4F71FC9A0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6" name="テキスト ボックス 475">
          <a:extLst>
            <a:ext uri="{FF2B5EF4-FFF2-40B4-BE49-F238E27FC236}">
              <a16:creationId xmlns:a16="http://schemas.microsoft.com/office/drawing/2014/main" id="{F0D54A09-0911-488F-BD53-534A5A75AF1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7" name="直線コネクタ 476">
          <a:extLst>
            <a:ext uri="{FF2B5EF4-FFF2-40B4-BE49-F238E27FC236}">
              <a16:creationId xmlns:a16="http://schemas.microsoft.com/office/drawing/2014/main" id="{26D59BC8-1C45-4B38-8C23-64FD9C79DA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8" name="テキスト ボックス 477">
          <a:extLst>
            <a:ext uri="{FF2B5EF4-FFF2-40B4-BE49-F238E27FC236}">
              <a16:creationId xmlns:a16="http://schemas.microsoft.com/office/drawing/2014/main" id="{187F5340-0069-49CD-8D2C-0CB606481F0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9" name="直線コネクタ 478">
          <a:extLst>
            <a:ext uri="{FF2B5EF4-FFF2-40B4-BE49-F238E27FC236}">
              <a16:creationId xmlns:a16="http://schemas.microsoft.com/office/drawing/2014/main" id="{7B765339-6229-4479-8FB9-7ED4AE14724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0" name="テキスト ボックス 479">
          <a:extLst>
            <a:ext uri="{FF2B5EF4-FFF2-40B4-BE49-F238E27FC236}">
              <a16:creationId xmlns:a16="http://schemas.microsoft.com/office/drawing/2014/main" id="{C664C320-E977-432D-9904-429EAB12D97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1" name="直線コネクタ 480">
          <a:extLst>
            <a:ext uri="{FF2B5EF4-FFF2-40B4-BE49-F238E27FC236}">
              <a16:creationId xmlns:a16="http://schemas.microsoft.com/office/drawing/2014/main" id="{FD9B9CA5-B5FB-4E33-881D-287C804B210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2" name="テキスト ボックス 481">
          <a:extLst>
            <a:ext uri="{FF2B5EF4-FFF2-40B4-BE49-F238E27FC236}">
              <a16:creationId xmlns:a16="http://schemas.microsoft.com/office/drawing/2014/main" id="{9D09B811-39AD-4622-88A1-7476417CC38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3" name="直線コネクタ 482">
          <a:extLst>
            <a:ext uri="{FF2B5EF4-FFF2-40B4-BE49-F238E27FC236}">
              <a16:creationId xmlns:a16="http://schemas.microsoft.com/office/drawing/2014/main" id="{ECA962FF-98DE-495F-A30D-2E132DAE5FB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4" name="テキスト ボックス 483">
          <a:extLst>
            <a:ext uri="{FF2B5EF4-FFF2-40B4-BE49-F238E27FC236}">
              <a16:creationId xmlns:a16="http://schemas.microsoft.com/office/drawing/2014/main" id="{38659822-16A1-442D-878A-41888D26D435}"/>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5" name="直線コネクタ 484">
          <a:extLst>
            <a:ext uri="{FF2B5EF4-FFF2-40B4-BE49-F238E27FC236}">
              <a16:creationId xmlns:a16="http://schemas.microsoft.com/office/drawing/2014/main" id="{79CB20D9-671C-4AC4-B455-DE23606D1F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6" name="テキスト ボックス 485">
          <a:extLst>
            <a:ext uri="{FF2B5EF4-FFF2-40B4-BE49-F238E27FC236}">
              <a16:creationId xmlns:a16="http://schemas.microsoft.com/office/drawing/2014/main" id="{27659DCE-A09E-482E-B432-396FBE040CD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7" name="【公民館】&#10;有形固定資産減価償却率グラフ枠">
          <a:extLst>
            <a:ext uri="{FF2B5EF4-FFF2-40B4-BE49-F238E27FC236}">
              <a16:creationId xmlns:a16="http://schemas.microsoft.com/office/drawing/2014/main" id="{ACAB9805-8A23-486F-9164-2FC3CF2DC8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88" name="直線コネクタ 487">
          <a:extLst>
            <a:ext uri="{FF2B5EF4-FFF2-40B4-BE49-F238E27FC236}">
              <a16:creationId xmlns:a16="http://schemas.microsoft.com/office/drawing/2014/main" id="{C079BE24-0672-4C65-BE15-691ACA9D6A17}"/>
            </a:ext>
          </a:extLst>
        </xdr:cNvPr>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89" name="【公民館】&#10;有形固定資産減価償却率最小値テキスト">
          <a:extLst>
            <a:ext uri="{FF2B5EF4-FFF2-40B4-BE49-F238E27FC236}">
              <a16:creationId xmlns:a16="http://schemas.microsoft.com/office/drawing/2014/main" id="{DCE26C07-8264-4147-AC3A-7B68099C2176}"/>
            </a:ext>
          </a:extLst>
        </xdr:cNvPr>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90" name="直線コネクタ 489">
          <a:extLst>
            <a:ext uri="{FF2B5EF4-FFF2-40B4-BE49-F238E27FC236}">
              <a16:creationId xmlns:a16="http://schemas.microsoft.com/office/drawing/2014/main" id="{74CE615B-958E-479C-8656-DFA92E43AFF1}"/>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91" name="【公民館】&#10;有形固定資産減価償却率最大値テキスト">
          <a:extLst>
            <a:ext uri="{FF2B5EF4-FFF2-40B4-BE49-F238E27FC236}">
              <a16:creationId xmlns:a16="http://schemas.microsoft.com/office/drawing/2014/main" id="{09C0715A-456F-4A7E-8C19-27CC5F0F3ADB}"/>
            </a:ext>
          </a:extLst>
        </xdr:cNvPr>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92" name="直線コネクタ 491">
          <a:extLst>
            <a:ext uri="{FF2B5EF4-FFF2-40B4-BE49-F238E27FC236}">
              <a16:creationId xmlns:a16="http://schemas.microsoft.com/office/drawing/2014/main" id="{F7B1AC61-E9D8-4517-9663-95C213994DEB}"/>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93" name="【公民館】&#10;有形固定資産減価償却率平均値テキスト">
          <a:extLst>
            <a:ext uri="{FF2B5EF4-FFF2-40B4-BE49-F238E27FC236}">
              <a16:creationId xmlns:a16="http://schemas.microsoft.com/office/drawing/2014/main" id="{0B4DE69C-53A3-466B-9022-993AE52BF05B}"/>
            </a:ext>
          </a:extLst>
        </xdr:cNvPr>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94" name="フローチャート : 判断 493">
          <a:extLst>
            <a:ext uri="{FF2B5EF4-FFF2-40B4-BE49-F238E27FC236}">
              <a16:creationId xmlns:a16="http://schemas.microsoft.com/office/drawing/2014/main" id="{285F748A-31EE-4BC3-BA09-1C520A30F0ED}"/>
            </a:ext>
          </a:extLst>
        </xdr:cNvPr>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495" name="フローチャート : 判断 494">
          <a:extLst>
            <a:ext uri="{FF2B5EF4-FFF2-40B4-BE49-F238E27FC236}">
              <a16:creationId xmlns:a16="http://schemas.microsoft.com/office/drawing/2014/main" id="{F1F5A8F5-8EBF-4ECD-8F1D-3E4384C10EB9}"/>
            </a:ext>
          </a:extLst>
        </xdr:cNvPr>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72131F18-5194-4463-8F02-703547FF98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B6200D61-6666-4A3D-B8A7-F9120C6B2FB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98797388-4468-47A3-BC7E-0E6B6FA9E0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32051389-2436-4C26-BF3C-829001E754E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A796A95F-9832-48DE-8431-5A45F868BD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5806</xdr:rowOff>
    </xdr:from>
    <xdr:to>
      <xdr:col>23</xdr:col>
      <xdr:colOff>568325</xdr:colOff>
      <xdr:row>100</xdr:row>
      <xdr:rowOff>107406</xdr:rowOff>
    </xdr:to>
    <xdr:sp macro="" textlink="">
      <xdr:nvSpPr>
        <xdr:cNvPr id="501" name="円/楕円 500">
          <a:extLst>
            <a:ext uri="{FF2B5EF4-FFF2-40B4-BE49-F238E27FC236}">
              <a16:creationId xmlns:a16="http://schemas.microsoft.com/office/drawing/2014/main" id="{B251B64A-D2B7-4511-A202-29B4E81DEEAC}"/>
            </a:ext>
          </a:extLst>
        </xdr:cNvPr>
        <xdr:cNvSpPr/>
      </xdr:nvSpPr>
      <xdr:spPr>
        <a:xfrm>
          <a:off x="162687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92183</xdr:rowOff>
    </xdr:from>
    <xdr:ext cx="405111" cy="259045"/>
    <xdr:sp macro="" textlink="">
      <xdr:nvSpPr>
        <xdr:cNvPr id="502" name="【公民館】&#10;有形固定資産減価償却率該当値テキスト">
          <a:extLst>
            <a:ext uri="{FF2B5EF4-FFF2-40B4-BE49-F238E27FC236}">
              <a16:creationId xmlns:a16="http://schemas.microsoft.com/office/drawing/2014/main" id="{A4294977-07B3-432B-9877-6B7234CB2560}"/>
            </a:ext>
          </a:extLst>
        </xdr:cNvPr>
        <xdr:cNvSpPr txBox="1"/>
      </xdr:nvSpPr>
      <xdr:spPr>
        <a:xfrm>
          <a:off x="16408400" y="1706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136996</xdr:rowOff>
    </xdr:from>
    <xdr:ext cx="405111" cy="259045"/>
    <xdr:sp macro="" textlink="">
      <xdr:nvSpPr>
        <xdr:cNvPr id="503" name="n_1aveValue【公民館】&#10;有形固定資産減価償却率">
          <a:extLst>
            <a:ext uri="{FF2B5EF4-FFF2-40B4-BE49-F238E27FC236}">
              <a16:creationId xmlns:a16="http://schemas.microsoft.com/office/drawing/2014/main" id="{3990DD64-B9F0-48C1-AD79-0452ACCC6CAC}"/>
            </a:ext>
          </a:extLst>
        </xdr:cNvPr>
        <xdr:cNvSpPr txBox="1"/>
      </xdr:nvSpPr>
      <xdr:spPr>
        <a:xfrm>
          <a:off x="15266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4" name="正方形/長方形 503">
          <a:extLst>
            <a:ext uri="{FF2B5EF4-FFF2-40B4-BE49-F238E27FC236}">
              <a16:creationId xmlns:a16="http://schemas.microsoft.com/office/drawing/2014/main" id="{D9116E26-7A5F-4BCE-B698-494BF862D2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5" name="正方形/長方形 504">
          <a:extLst>
            <a:ext uri="{FF2B5EF4-FFF2-40B4-BE49-F238E27FC236}">
              <a16:creationId xmlns:a16="http://schemas.microsoft.com/office/drawing/2014/main" id="{5E0537B2-0C38-4076-B555-AACA77B028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6" name="正方形/長方形 505">
          <a:extLst>
            <a:ext uri="{FF2B5EF4-FFF2-40B4-BE49-F238E27FC236}">
              <a16:creationId xmlns:a16="http://schemas.microsoft.com/office/drawing/2014/main" id="{5AC891A5-C540-4B76-885B-67A3C01513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7" name="正方形/長方形 506">
          <a:extLst>
            <a:ext uri="{FF2B5EF4-FFF2-40B4-BE49-F238E27FC236}">
              <a16:creationId xmlns:a16="http://schemas.microsoft.com/office/drawing/2014/main" id="{F29CE788-2107-417E-9335-02E03951EE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8" name="正方形/長方形 507">
          <a:extLst>
            <a:ext uri="{FF2B5EF4-FFF2-40B4-BE49-F238E27FC236}">
              <a16:creationId xmlns:a16="http://schemas.microsoft.com/office/drawing/2014/main" id="{2FDE0684-7FE7-4AF8-9787-841F735C35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9" name="正方形/長方形 508">
          <a:extLst>
            <a:ext uri="{FF2B5EF4-FFF2-40B4-BE49-F238E27FC236}">
              <a16:creationId xmlns:a16="http://schemas.microsoft.com/office/drawing/2014/main" id="{186E3E5B-947B-44E0-9821-21D0C402E0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0" name="正方形/長方形 509">
          <a:extLst>
            <a:ext uri="{FF2B5EF4-FFF2-40B4-BE49-F238E27FC236}">
              <a16:creationId xmlns:a16="http://schemas.microsoft.com/office/drawing/2014/main" id="{2056EC94-AA8D-4280-95B2-DD3361FEC2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1" name="正方形/長方形 510">
          <a:extLst>
            <a:ext uri="{FF2B5EF4-FFF2-40B4-BE49-F238E27FC236}">
              <a16:creationId xmlns:a16="http://schemas.microsoft.com/office/drawing/2014/main" id="{81CD0A76-1411-4ADE-B827-9E6BA796570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2" name="テキスト ボックス 511">
          <a:extLst>
            <a:ext uri="{FF2B5EF4-FFF2-40B4-BE49-F238E27FC236}">
              <a16:creationId xmlns:a16="http://schemas.microsoft.com/office/drawing/2014/main" id="{7ECE7A06-1A47-477C-87FF-1136E35100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3" name="直線コネクタ 512">
          <a:extLst>
            <a:ext uri="{FF2B5EF4-FFF2-40B4-BE49-F238E27FC236}">
              <a16:creationId xmlns:a16="http://schemas.microsoft.com/office/drawing/2014/main" id="{847F0418-87EE-48F5-A77E-18AB96CC40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4" name="直線コネクタ 513">
          <a:extLst>
            <a:ext uri="{FF2B5EF4-FFF2-40B4-BE49-F238E27FC236}">
              <a16:creationId xmlns:a16="http://schemas.microsoft.com/office/drawing/2014/main" id="{7DC5DBA7-602A-43FA-B7FC-E9F256B9D5F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5" name="テキスト ボックス 514">
          <a:extLst>
            <a:ext uri="{FF2B5EF4-FFF2-40B4-BE49-F238E27FC236}">
              <a16:creationId xmlns:a16="http://schemas.microsoft.com/office/drawing/2014/main" id="{EC06ACCC-DFD5-4910-825F-BD13EBDB338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6" name="直線コネクタ 515">
          <a:extLst>
            <a:ext uri="{FF2B5EF4-FFF2-40B4-BE49-F238E27FC236}">
              <a16:creationId xmlns:a16="http://schemas.microsoft.com/office/drawing/2014/main" id="{1A753612-4B81-473A-BD3A-CA70F048DF2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7" name="テキスト ボックス 516">
          <a:extLst>
            <a:ext uri="{FF2B5EF4-FFF2-40B4-BE49-F238E27FC236}">
              <a16:creationId xmlns:a16="http://schemas.microsoft.com/office/drawing/2014/main" id="{55D25983-FDFC-4EB3-AE51-F85F75DBD18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8" name="直線コネクタ 517">
          <a:extLst>
            <a:ext uri="{FF2B5EF4-FFF2-40B4-BE49-F238E27FC236}">
              <a16:creationId xmlns:a16="http://schemas.microsoft.com/office/drawing/2014/main" id="{D323D8FC-5689-40B0-9BFE-3E8C83F1B5B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9" name="テキスト ボックス 518">
          <a:extLst>
            <a:ext uri="{FF2B5EF4-FFF2-40B4-BE49-F238E27FC236}">
              <a16:creationId xmlns:a16="http://schemas.microsoft.com/office/drawing/2014/main" id="{F8ACA5D5-9A21-4C99-9D4E-3EB6D44843F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20" name="直線コネクタ 519">
          <a:extLst>
            <a:ext uri="{FF2B5EF4-FFF2-40B4-BE49-F238E27FC236}">
              <a16:creationId xmlns:a16="http://schemas.microsoft.com/office/drawing/2014/main" id="{04A30AC5-CF7F-4024-B4A8-EB88EC65A27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1" name="テキスト ボックス 520">
          <a:extLst>
            <a:ext uri="{FF2B5EF4-FFF2-40B4-BE49-F238E27FC236}">
              <a16:creationId xmlns:a16="http://schemas.microsoft.com/office/drawing/2014/main" id="{54150ED5-DC9B-4A9C-B5E0-3913CFF4AFA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2" name="直線コネクタ 521">
          <a:extLst>
            <a:ext uri="{FF2B5EF4-FFF2-40B4-BE49-F238E27FC236}">
              <a16:creationId xmlns:a16="http://schemas.microsoft.com/office/drawing/2014/main" id="{FFAB9946-E54B-4FDD-87F4-938AF28B6CF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3" name="テキスト ボックス 522">
          <a:extLst>
            <a:ext uri="{FF2B5EF4-FFF2-40B4-BE49-F238E27FC236}">
              <a16:creationId xmlns:a16="http://schemas.microsoft.com/office/drawing/2014/main" id="{110D3CDB-F4D9-409D-9B81-E9DFF32BED7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4" name="直線コネクタ 523">
          <a:extLst>
            <a:ext uri="{FF2B5EF4-FFF2-40B4-BE49-F238E27FC236}">
              <a16:creationId xmlns:a16="http://schemas.microsoft.com/office/drawing/2014/main" id="{138B5FC2-8494-4EE3-85C9-C52C3943798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5" name="テキスト ボックス 524">
          <a:extLst>
            <a:ext uri="{FF2B5EF4-FFF2-40B4-BE49-F238E27FC236}">
              <a16:creationId xmlns:a16="http://schemas.microsoft.com/office/drawing/2014/main" id="{7FBA0B3C-66F4-4EF1-832C-DC4625C068E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a:extLst>
            <a:ext uri="{FF2B5EF4-FFF2-40B4-BE49-F238E27FC236}">
              <a16:creationId xmlns:a16="http://schemas.microsoft.com/office/drawing/2014/main" id="{648D2E36-57E1-4E9F-9F8A-9ABFC088A9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a:extLst>
            <a:ext uri="{FF2B5EF4-FFF2-40B4-BE49-F238E27FC236}">
              <a16:creationId xmlns:a16="http://schemas.microsoft.com/office/drawing/2014/main" id="{F73E594B-A5E0-4E22-AAF0-E2B9E61A29B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公民館】&#10;一人当たり面積グラフ枠">
          <a:extLst>
            <a:ext uri="{FF2B5EF4-FFF2-40B4-BE49-F238E27FC236}">
              <a16:creationId xmlns:a16="http://schemas.microsoft.com/office/drawing/2014/main" id="{ACE3806B-1988-4C40-B1F7-6E5DE408F7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29" name="直線コネクタ 528">
          <a:extLst>
            <a:ext uri="{FF2B5EF4-FFF2-40B4-BE49-F238E27FC236}">
              <a16:creationId xmlns:a16="http://schemas.microsoft.com/office/drawing/2014/main" id="{AA12FBBD-56D5-4F46-B7B5-3F8FFF06EAB4}"/>
            </a:ext>
          </a:extLst>
        </xdr:cNvPr>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30" name="【公民館】&#10;一人当たり面積最小値テキスト">
          <a:extLst>
            <a:ext uri="{FF2B5EF4-FFF2-40B4-BE49-F238E27FC236}">
              <a16:creationId xmlns:a16="http://schemas.microsoft.com/office/drawing/2014/main" id="{6533D865-776D-4372-933C-C156BDCC416B}"/>
            </a:ext>
          </a:extLst>
        </xdr:cNvPr>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31" name="直線コネクタ 530">
          <a:extLst>
            <a:ext uri="{FF2B5EF4-FFF2-40B4-BE49-F238E27FC236}">
              <a16:creationId xmlns:a16="http://schemas.microsoft.com/office/drawing/2014/main" id="{A4F02773-1CC1-4C20-81EF-ED2589706E55}"/>
            </a:ext>
          </a:extLst>
        </xdr:cNvPr>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32" name="【公民館】&#10;一人当たり面積最大値テキスト">
          <a:extLst>
            <a:ext uri="{FF2B5EF4-FFF2-40B4-BE49-F238E27FC236}">
              <a16:creationId xmlns:a16="http://schemas.microsoft.com/office/drawing/2014/main" id="{F502893B-7C75-489F-9F6A-42B88F5D1607}"/>
            </a:ext>
          </a:extLst>
        </xdr:cNvPr>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33" name="直線コネクタ 532">
          <a:extLst>
            <a:ext uri="{FF2B5EF4-FFF2-40B4-BE49-F238E27FC236}">
              <a16:creationId xmlns:a16="http://schemas.microsoft.com/office/drawing/2014/main" id="{B04D4453-95BD-4E03-863F-D249FC0D9EE6}"/>
            </a:ext>
          </a:extLst>
        </xdr:cNvPr>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65150</xdr:rowOff>
    </xdr:from>
    <xdr:ext cx="469744" cy="259045"/>
    <xdr:sp macro="" textlink="">
      <xdr:nvSpPr>
        <xdr:cNvPr id="534" name="【公民館】&#10;一人当たり面積平均値テキスト">
          <a:extLst>
            <a:ext uri="{FF2B5EF4-FFF2-40B4-BE49-F238E27FC236}">
              <a16:creationId xmlns:a16="http://schemas.microsoft.com/office/drawing/2014/main" id="{50C923EB-7EA9-4452-9B04-E5D1243420C7}"/>
            </a:ext>
          </a:extLst>
        </xdr:cNvPr>
        <xdr:cNvSpPr txBox="1"/>
      </xdr:nvSpPr>
      <xdr:spPr>
        <a:xfrm>
          <a:off x="22250400" y="17895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35" name="フローチャート : 判断 534">
          <a:extLst>
            <a:ext uri="{FF2B5EF4-FFF2-40B4-BE49-F238E27FC236}">
              <a16:creationId xmlns:a16="http://schemas.microsoft.com/office/drawing/2014/main" id="{A8FC35AF-F597-4120-A7B6-7AA415F96CB5}"/>
            </a:ext>
          </a:extLst>
        </xdr:cNvPr>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36" name="フローチャート : 判断 535">
          <a:extLst>
            <a:ext uri="{FF2B5EF4-FFF2-40B4-BE49-F238E27FC236}">
              <a16:creationId xmlns:a16="http://schemas.microsoft.com/office/drawing/2014/main" id="{B3F7CAAB-1799-4161-8BB1-2EE838E0BD23}"/>
            </a:ext>
          </a:extLst>
        </xdr:cNvPr>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A56CD6F-D438-4E9A-8B1F-5C978964A5D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1CBC0525-1F16-446B-A932-25DFC7D0B3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A00709BE-DC59-49E5-B44A-CB74843033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28BC40AE-B951-44C1-B7BB-E651CC7C9E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37A7EFEB-2A47-4F2D-BC08-8CD4CCE4B5C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166370</xdr:rowOff>
    </xdr:from>
    <xdr:to>
      <xdr:col>32</xdr:col>
      <xdr:colOff>238125</xdr:colOff>
      <xdr:row>108</xdr:row>
      <xdr:rowOff>96520</xdr:rowOff>
    </xdr:to>
    <xdr:sp macro="" textlink="">
      <xdr:nvSpPr>
        <xdr:cNvPr id="542" name="円/楕円 541">
          <a:extLst>
            <a:ext uri="{FF2B5EF4-FFF2-40B4-BE49-F238E27FC236}">
              <a16:creationId xmlns:a16="http://schemas.microsoft.com/office/drawing/2014/main" id="{D46DCAEF-1548-4B68-A22D-D7E22B8458CC}"/>
            </a:ext>
          </a:extLst>
        </xdr:cNvPr>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144797</xdr:rowOff>
    </xdr:from>
    <xdr:ext cx="469744" cy="259045"/>
    <xdr:sp macro="" textlink="">
      <xdr:nvSpPr>
        <xdr:cNvPr id="543" name="【公民館】&#10;一人当たり面積該当値テキスト">
          <a:extLst>
            <a:ext uri="{FF2B5EF4-FFF2-40B4-BE49-F238E27FC236}">
              <a16:creationId xmlns:a16="http://schemas.microsoft.com/office/drawing/2014/main" id="{0EE14B8C-3B74-480A-8E80-DCCCFC8E7914}"/>
            </a:ext>
          </a:extLst>
        </xdr:cNvPr>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51543</xdr:rowOff>
    </xdr:from>
    <xdr:ext cx="469744" cy="259045"/>
    <xdr:sp macro="" textlink="">
      <xdr:nvSpPr>
        <xdr:cNvPr id="544" name="n_1aveValue【公民館】&#10;一人当たり面積">
          <a:extLst>
            <a:ext uri="{FF2B5EF4-FFF2-40B4-BE49-F238E27FC236}">
              <a16:creationId xmlns:a16="http://schemas.microsoft.com/office/drawing/2014/main" id="{3935CF52-5D2E-4714-8DA3-8E3101532E81}"/>
            </a:ext>
          </a:extLst>
        </xdr:cNvPr>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a:extLst>
            <a:ext uri="{FF2B5EF4-FFF2-40B4-BE49-F238E27FC236}">
              <a16:creationId xmlns:a16="http://schemas.microsoft.com/office/drawing/2014/main" id="{A056CD54-4AC4-486C-ADBD-98BE12FD0B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a:extLst>
            <a:ext uri="{FF2B5EF4-FFF2-40B4-BE49-F238E27FC236}">
              <a16:creationId xmlns:a16="http://schemas.microsoft.com/office/drawing/2014/main" id="{4554A8D4-C234-4585-9989-388C28F6A8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a:extLst>
            <a:ext uri="{FF2B5EF4-FFF2-40B4-BE49-F238E27FC236}">
              <a16:creationId xmlns:a16="http://schemas.microsoft.com/office/drawing/2014/main" id="{C13D0036-5A2A-4C09-B5A2-ED2C4C69C9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多くの施設が類似団体平均を超える有形固定資産減価償却率にあり、この中でも「学校施設」及び「公営住宅」が特に高い数値となっている。</a:t>
          </a:r>
          <a:endParaRPr kumimoji="1" lang="en-US" altLang="ja-JP" sz="1300">
            <a:latin typeface="ＭＳ Ｐゴシック"/>
          </a:endParaRPr>
        </a:p>
        <a:p>
          <a:r>
            <a:rPr kumimoji="1" lang="ja-JP" altLang="en-US" sz="1300">
              <a:latin typeface="ＭＳ Ｐゴシック"/>
            </a:rPr>
            <a:t>　まず、「学校施設」について、町内小中学校全てが昭和</a:t>
          </a:r>
          <a:r>
            <a:rPr kumimoji="1" lang="en-US" altLang="ja-JP" sz="1300">
              <a:latin typeface="ＭＳ Ｐゴシック"/>
            </a:rPr>
            <a:t>40</a:t>
          </a:r>
          <a:r>
            <a:rPr kumimoji="1" lang="ja-JP" altLang="en-US" sz="1300">
              <a:latin typeface="ＭＳ Ｐゴシック"/>
            </a:rPr>
            <a:t>年前後に建築されており、外観はもちろん内部設備についても老朽化が顕著となっている。現在、小学校の統合が進められているが、並行して校舎の大規模改修または新築といった方向性も検討されているため、方針如何によっては償却率が大きく変わってくるものと推測される。つぎに、「公営住宅」については、新しい住宅でも建築から</a:t>
          </a:r>
          <a:r>
            <a:rPr kumimoji="1" lang="en-US" altLang="ja-JP" sz="1300">
              <a:latin typeface="ＭＳ Ｐゴシック"/>
            </a:rPr>
            <a:t>20</a:t>
          </a:r>
          <a:r>
            <a:rPr kumimoji="1" lang="ja-JP" altLang="en-US" sz="1300">
              <a:latin typeface="ＭＳ Ｐゴシック"/>
            </a:rPr>
            <a:t>年が経過しており、こちらも老朽化が否めない状況にある。したがって、平成</a:t>
          </a:r>
          <a:r>
            <a:rPr kumimoji="1" lang="en-US" altLang="ja-JP" sz="1300">
              <a:latin typeface="ＭＳ Ｐゴシック"/>
            </a:rPr>
            <a:t>30</a:t>
          </a:r>
          <a:r>
            <a:rPr kumimoji="1" lang="ja-JP" altLang="en-US" sz="1300">
              <a:latin typeface="ＭＳ Ｐゴシック"/>
            </a:rPr>
            <a:t>年度において長寿命化計画を策定することとしており、効果的な改修・更新を目指している。</a:t>
          </a:r>
          <a:endParaRPr kumimoji="1" lang="en-US" altLang="ja-JP" sz="1300">
            <a:latin typeface="ＭＳ Ｐゴシック"/>
          </a:endParaRPr>
        </a:p>
        <a:p>
          <a:r>
            <a:rPr kumimoji="1" lang="ja-JP" altLang="en-US" sz="1300">
              <a:latin typeface="ＭＳ Ｐゴシック"/>
            </a:rPr>
            <a:t>　その他「認定こども園・幼稚園・保育所」に係る一人当たり面積が類似団体平均と比較して高い数値となっているが、本町は子ども・子育て支援を重点施策としており、町立保育園及びこども園で受け入れ態勢を整えていることが要因としてあげら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15B17B7-5174-4098-9727-A77057C193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57A99785-106F-41AA-B31E-611C99DC80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F20B19EE-B36C-4CF0-BC7C-450CDD1339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D00DB9F3-DB29-4496-9552-299BEC2B6F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29FE6F23-ABCD-495B-B03F-0C6872B1DE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1209B0F8-FF0B-4670-BD29-0E293943B3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85EF711-947B-44FE-A8EE-1C425AF276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546C7E90-7960-4B6A-9443-F9E7DBF891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CB11D367-8D99-4C4F-97EA-95DACCCB15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1CDB31FA-7E37-41DF-A6CE-CD4C7D39293D}"/>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6,720
6,662
233.52
4,955,940
4,759,607
84,679
2,891,185
5,190,512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30876680-0EFF-43BD-B746-845A8FDE4D1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9D6F0224-119B-4BE7-8D4C-A0E68F66B3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BE5F08B9-7858-4222-9B8B-9C9AC003C3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44139CD6-F32C-4D2A-9BC2-6362083801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ACE28F0D-D015-4308-A4D3-C9162F5C95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216843F9-2485-432D-A77F-5842B4FA376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B78CF94-C6BE-4A05-8BEF-A9667BE207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939CA593-6CBB-4DB9-8F4A-C12DB503C8A1}"/>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B94E71D5-84A7-4239-8C48-A23C018FCED5}"/>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9A5315E5-BA21-42AF-AD20-7391DC7C99E9}"/>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4142574C-E7E1-4DB6-A283-CC3B38CF10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60E79452-F9B3-459C-B463-272EDE814B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70E55ACB-BF21-412E-9189-CA7E74AC6A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DD879196-CC4D-4D27-8A59-8548C28B05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9247FD9B-0A8C-4309-96ED-697BD46D45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85F0BECD-1064-40E6-AE22-E1437E7C0A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EFFDCF72-925E-4063-9D31-A49B172517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11557073-2FE2-4556-9B11-5920E6E00EF3}"/>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C66CF1B6-379B-4A77-BBC7-E3FEEEAFD47D}"/>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47E3E6FF-1749-4199-8F95-BBEA597975AC}"/>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F2D5BAC9-5494-4F67-95F0-A61D0E277E2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A4226A03-4939-4622-88A1-E6705A499F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590BFE01-FB40-4C2F-83E4-431163EDAE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46A2382E-ACA1-4FD3-A866-CCA5D3397D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56F76D14-1066-476C-83CE-808122A0E8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2B93D78-6FD2-4A83-9255-6389E88E8B6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9EA12805-CE51-4A02-A6A3-228F8BD696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CA182D7B-6805-480F-A878-B0EEF53975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96C1AC60-9586-42C0-8B49-5C96705EB56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FBBF811A-ED27-4D15-9A38-5E0C881002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A57A570F-E277-45C6-B365-33AAEDCFADE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a:extLst>
            <a:ext uri="{FF2B5EF4-FFF2-40B4-BE49-F238E27FC236}">
              <a16:creationId xmlns:a16="http://schemas.microsoft.com/office/drawing/2014/main" id="{B3EE3224-1A9C-41D5-8EEC-3FA2B2A004E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a:extLst>
            <a:ext uri="{FF2B5EF4-FFF2-40B4-BE49-F238E27FC236}">
              <a16:creationId xmlns:a16="http://schemas.microsoft.com/office/drawing/2014/main" id="{E350E357-EE65-457E-A380-49D95666C2F7}"/>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a:extLst>
            <a:ext uri="{FF2B5EF4-FFF2-40B4-BE49-F238E27FC236}">
              <a16:creationId xmlns:a16="http://schemas.microsoft.com/office/drawing/2014/main" id="{6F838E5D-9795-4C09-8824-D1A8E37F4F9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A76A57F-B09B-468E-8A00-EF5E371DABF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a:extLst>
            <a:ext uri="{FF2B5EF4-FFF2-40B4-BE49-F238E27FC236}">
              <a16:creationId xmlns:a16="http://schemas.microsoft.com/office/drawing/2014/main" id="{4F6A27E8-78CC-401D-BA42-85FFE301C65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9546C30-F5F4-48A2-BC47-BA4553A0BD8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a:extLst>
            <a:ext uri="{FF2B5EF4-FFF2-40B4-BE49-F238E27FC236}">
              <a16:creationId xmlns:a16="http://schemas.microsoft.com/office/drawing/2014/main" id="{608E85EB-6D22-4D18-8D12-952BC20574B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E531E1A-83E7-4D66-9219-9CCD75A9ECE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a:extLst>
            <a:ext uri="{FF2B5EF4-FFF2-40B4-BE49-F238E27FC236}">
              <a16:creationId xmlns:a16="http://schemas.microsoft.com/office/drawing/2014/main" id="{A2D2A725-ABBF-4D8A-8775-DCBFB499D5C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19DCCC92-80BD-49FA-A423-CDBC7AEE69F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a:extLst>
            <a:ext uri="{FF2B5EF4-FFF2-40B4-BE49-F238E27FC236}">
              <a16:creationId xmlns:a16="http://schemas.microsoft.com/office/drawing/2014/main" id="{51EA01F4-700E-4B5A-A0D1-D4C1637D17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4D78FFF-31D1-4A7D-AE4E-B5A5FEADB8C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a:extLst>
            <a:ext uri="{FF2B5EF4-FFF2-40B4-BE49-F238E27FC236}">
              <a16:creationId xmlns:a16="http://schemas.microsoft.com/office/drawing/2014/main" id="{DC820C9E-CD49-48F8-99F1-03D9D9E826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a:extLst>
            <a:ext uri="{FF2B5EF4-FFF2-40B4-BE49-F238E27FC236}">
              <a16:creationId xmlns:a16="http://schemas.microsoft.com/office/drawing/2014/main" id="{E034AF11-7BD9-4CBD-AD8A-7FBF000E4877}"/>
            </a:ext>
          </a:extLst>
        </xdr:cNvPr>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a:extLst>
            <a:ext uri="{FF2B5EF4-FFF2-40B4-BE49-F238E27FC236}">
              <a16:creationId xmlns:a16="http://schemas.microsoft.com/office/drawing/2014/main" id="{0C5260A9-BA97-4786-9596-C91C3E1F644C}"/>
            </a:ext>
          </a:extLst>
        </xdr:cNvPr>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a:extLst>
            <a:ext uri="{FF2B5EF4-FFF2-40B4-BE49-F238E27FC236}">
              <a16:creationId xmlns:a16="http://schemas.microsoft.com/office/drawing/2014/main" id="{A36FDF6F-5EA3-420E-B21F-FC24F007125A}"/>
            </a:ext>
          </a:extLst>
        </xdr:cNvPr>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a:extLst>
            <a:ext uri="{FF2B5EF4-FFF2-40B4-BE49-F238E27FC236}">
              <a16:creationId xmlns:a16="http://schemas.microsoft.com/office/drawing/2014/main" id="{3242A29B-E43C-41D6-87B8-4E774A1624D7}"/>
            </a:ext>
          </a:extLst>
        </xdr:cNvPr>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a:extLst>
            <a:ext uri="{FF2B5EF4-FFF2-40B4-BE49-F238E27FC236}">
              <a16:creationId xmlns:a16="http://schemas.microsoft.com/office/drawing/2014/main" id="{17C9DFCD-7625-4C8C-8590-18AD32DF4814}"/>
            </a:ext>
          </a:extLst>
        </xdr:cNvPr>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a:extLst>
            <a:ext uri="{FF2B5EF4-FFF2-40B4-BE49-F238E27FC236}">
              <a16:creationId xmlns:a16="http://schemas.microsoft.com/office/drawing/2014/main" id="{5817CF45-25A5-4563-84CB-DE57B42A0FA8}"/>
            </a:ext>
          </a:extLst>
        </xdr:cNvPr>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a:extLst>
            <a:ext uri="{FF2B5EF4-FFF2-40B4-BE49-F238E27FC236}">
              <a16:creationId xmlns:a16="http://schemas.microsoft.com/office/drawing/2014/main" id="{63430DD0-726A-4926-8D19-48FDCFE63E1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a:extLst>
            <a:ext uri="{FF2B5EF4-FFF2-40B4-BE49-F238E27FC236}">
              <a16:creationId xmlns:a16="http://schemas.microsoft.com/office/drawing/2014/main" id="{5C4C0A0D-331C-46E8-9897-BC972DF56B15}"/>
            </a:ext>
          </a:extLst>
        </xdr:cNvPr>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652</xdr:rowOff>
    </xdr:from>
    <xdr:ext cx="405111" cy="259045"/>
    <xdr:sp macro="" textlink="">
      <xdr:nvSpPr>
        <xdr:cNvPr id="64" name="n_1aveValue【図書館】&#10;有形固定資産減価償却率">
          <a:extLst>
            <a:ext uri="{FF2B5EF4-FFF2-40B4-BE49-F238E27FC236}">
              <a16:creationId xmlns:a16="http://schemas.microsoft.com/office/drawing/2014/main" id="{D67DED31-E88A-49A5-A9F2-C7C13B109728}"/>
            </a:ext>
          </a:extLst>
        </xdr:cNvPr>
        <xdr:cNvSpPr txBox="1"/>
      </xdr:nvSpPr>
      <xdr:spPr>
        <a:xfrm>
          <a:off x="3582043"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7180515F-D9BD-4C66-81D3-B9A592073B7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62AED8FB-3CC5-48CB-BC1C-1918E6B637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C37161B7-BC35-464D-8499-6A3A6F4CC8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587B3B-64A5-4038-A4A0-6AF70912DC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466A5D-88CD-421C-ABEF-7EB75BA2A39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17780</xdr:rowOff>
    </xdr:from>
    <xdr:to>
      <xdr:col>6</xdr:col>
      <xdr:colOff>561975</xdr:colOff>
      <xdr:row>34</xdr:row>
      <xdr:rowOff>119380</xdr:rowOff>
    </xdr:to>
    <xdr:sp macro="" textlink="">
      <xdr:nvSpPr>
        <xdr:cNvPr id="70" name="円/楕円 69">
          <a:extLst>
            <a:ext uri="{FF2B5EF4-FFF2-40B4-BE49-F238E27FC236}">
              <a16:creationId xmlns:a16="http://schemas.microsoft.com/office/drawing/2014/main" id="{06C00490-AA6C-449F-9376-448035FCFC5F}"/>
            </a:ext>
          </a:extLst>
        </xdr:cNvPr>
        <xdr:cNvSpPr/>
      </xdr:nvSpPr>
      <xdr:spPr>
        <a:xfrm>
          <a:off x="4584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142257</xdr:rowOff>
    </xdr:from>
    <xdr:ext cx="405111" cy="259045"/>
    <xdr:sp macro="" textlink="">
      <xdr:nvSpPr>
        <xdr:cNvPr id="71" name="【図書館】&#10;有形固定資産減価償却率該当値テキスト">
          <a:extLst>
            <a:ext uri="{FF2B5EF4-FFF2-40B4-BE49-F238E27FC236}">
              <a16:creationId xmlns:a16="http://schemas.microsoft.com/office/drawing/2014/main" id="{2344DED3-8412-4243-8B60-E75105975EC0}"/>
            </a:ext>
          </a:extLst>
        </xdr:cNvPr>
        <xdr:cNvSpPr txBox="1"/>
      </xdr:nvSpPr>
      <xdr:spPr>
        <a:xfrm>
          <a:off x="4724400"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a:extLst>
            <a:ext uri="{FF2B5EF4-FFF2-40B4-BE49-F238E27FC236}">
              <a16:creationId xmlns:a16="http://schemas.microsoft.com/office/drawing/2014/main" id="{93C22931-DB76-4D17-9463-4698F348A5D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a:extLst>
            <a:ext uri="{FF2B5EF4-FFF2-40B4-BE49-F238E27FC236}">
              <a16:creationId xmlns:a16="http://schemas.microsoft.com/office/drawing/2014/main" id="{65D20CB5-B317-44F5-96A3-4C8FAC6E7D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a:extLst>
            <a:ext uri="{FF2B5EF4-FFF2-40B4-BE49-F238E27FC236}">
              <a16:creationId xmlns:a16="http://schemas.microsoft.com/office/drawing/2014/main" id="{B361EDB0-A989-433F-AEE9-D0D5A2D159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a:extLst>
            <a:ext uri="{FF2B5EF4-FFF2-40B4-BE49-F238E27FC236}">
              <a16:creationId xmlns:a16="http://schemas.microsoft.com/office/drawing/2014/main" id="{1D93997D-2FDC-4109-B7EA-B4FFD5528F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a:extLst>
            <a:ext uri="{FF2B5EF4-FFF2-40B4-BE49-F238E27FC236}">
              <a16:creationId xmlns:a16="http://schemas.microsoft.com/office/drawing/2014/main" id="{74B3D1F2-72C1-4B21-857C-02524ECD03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a:extLst>
            <a:ext uri="{FF2B5EF4-FFF2-40B4-BE49-F238E27FC236}">
              <a16:creationId xmlns:a16="http://schemas.microsoft.com/office/drawing/2014/main" id="{D9C28F5F-C0CB-4FB3-A741-458AD13E6F9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a:extLst>
            <a:ext uri="{FF2B5EF4-FFF2-40B4-BE49-F238E27FC236}">
              <a16:creationId xmlns:a16="http://schemas.microsoft.com/office/drawing/2014/main" id="{2D8D4FD8-EBD7-4A89-AC05-250DEB88F4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a:extLst>
            <a:ext uri="{FF2B5EF4-FFF2-40B4-BE49-F238E27FC236}">
              <a16:creationId xmlns:a16="http://schemas.microsoft.com/office/drawing/2014/main" id="{760A5C95-B2A7-45BF-8BA5-BFD78862A6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a:extLst>
            <a:ext uri="{FF2B5EF4-FFF2-40B4-BE49-F238E27FC236}">
              <a16:creationId xmlns:a16="http://schemas.microsoft.com/office/drawing/2014/main" id="{86B30556-24E2-488B-A2B5-5331172784C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a:extLst>
            <a:ext uri="{FF2B5EF4-FFF2-40B4-BE49-F238E27FC236}">
              <a16:creationId xmlns:a16="http://schemas.microsoft.com/office/drawing/2014/main" id="{599841E9-D814-4069-AC56-25FDDA3CD0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a:extLst>
            <a:ext uri="{FF2B5EF4-FFF2-40B4-BE49-F238E27FC236}">
              <a16:creationId xmlns:a16="http://schemas.microsoft.com/office/drawing/2014/main" id="{9DD6E2F1-D746-4E05-8B77-325562DAE78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a:extLst>
            <a:ext uri="{FF2B5EF4-FFF2-40B4-BE49-F238E27FC236}">
              <a16:creationId xmlns:a16="http://schemas.microsoft.com/office/drawing/2014/main" id="{F42B75A7-182A-4DF6-8EF8-63C06C7F21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a:extLst>
            <a:ext uri="{FF2B5EF4-FFF2-40B4-BE49-F238E27FC236}">
              <a16:creationId xmlns:a16="http://schemas.microsoft.com/office/drawing/2014/main" id="{E03A3129-AB0C-4618-973D-6273AAA1CB5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a:extLst>
            <a:ext uri="{FF2B5EF4-FFF2-40B4-BE49-F238E27FC236}">
              <a16:creationId xmlns:a16="http://schemas.microsoft.com/office/drawing/2014/main" id="{D074F873-3329-4DBE-9C15-0FEEE2B7A07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a:extLst>
            <a:ext uri="{FF2B5EF4-FFF2-40B4-BE49-F238E27FC236}">
              <a16:creationId xmlns:a16="http://schemas.microsoft.com/office/drawing/2014/main" id="{693E10D4-FF0A-4A4F-ACF0-F0A7C47AC76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a:extLst>
            <a:ext uri="{FF2B5EF4-FFF2-40B4-BE49-F238E27FC236}">
              <a16:creationId xmlns:a16="http://schemas.microsoft.com/office/drawing/2014/main" id="{C0A5BCDA-796E-4698-B09C-F626FC47EF5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a:extLst>
            <a:ext uri="{FF2B5EF4-FFF2-40B4-BE49-F238E27FC236}">
              <a16:creationId xmlns:a16="http://schemas.microsoft.com/office/drawing/2014/main" id="{6E91538E-F389-457F-94A9-27DEC05A2E6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a:extLst>
            <a:ext uri="{FF2B5EF4-FFF2-40B4-BE49-F238E27FC236}">
              <a16:creationId xmlns:a16="http://schemas.microsoft.com/office/drawing/2014/main" id="{5A3D0B87-77BE-4DCD-A417-BC0ED26EF23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a:extLst>
            <a:ext uri="{FF2B5EF4-FFF2-40B4-BE49-F238E27FC236}">
              <a16:creationId xmlns:a16="http://schemas.microsoft.com/office/drawing/2014/main" id="{298CC8C7-3133-481B-ADFF-B9ACB1B62A4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a:extLst>
            <a:ext uri="{FF2B5EF4-FFF2-40B4-BE49-F238E27FC236}">
              <a16:creationId xmlns:a16="http://schemas.microsoft.com/office/drawing/2014/main" id="{FE9A47E9-53C2-40CC-A981-9E80C63EF80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a:extLst>
            <a:ext uri="{FF2B5EF4-FFF2-40B4-BE49-F238E27FC236}">
              <a16:creationId xmlns:a16="http://schemas.microsoft.com/office/drawing/2014/main" id="{8A2EA3C3-37D2-4D3A-8834-42CC8FB342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a:extLst>
            <a:ext uri="{FF2B5EF4-FFF2-40B4-BE49-F238E27FC236}">
              <a16:creationId xmlns:a16="http://schemas.microsoft.com/office/drawing/2014/main" id="{DCF40203-3FC2-4D9B-9ABA-5EAD63E3FFC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a:extLst>
            <a:ext uri="{FF2B5EF4-FFF2-40B4-BE49-F238E27FC236}">
              <a16:creationId xmlns:a16="http://schemas.microsoft.com/office/drawing/2014/main" id="{14C89E7C-2D2D-4DD4-856A-71AA140FAF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a:extLst>
            <a:ext uri="{FF2B5EF4-FFF2-40B4-BE49-F238E27FC236}">
              <a16:creationId xmlns:a16="http://schemas.microsoft.com/office/drawing/2014/main" id="{EBCA5F6B-A976-4F7D-8B55-99E9E6E8C3A3}"/>
            </a:ext>
          </a:extLst>
        </xdr:cNvPr>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a:extLst>
            <a:ext uri="{FF2B5EF4-FFF2-40B4-BE49-F238E27FC236}">
              <a16:creationId xmlns:a16="http://schemas.microsoft.com/office/drawing/2014/main" id="{EC3528A7-A8DA-4818-9595-3A7A6D1316D7}"/>
            </a:ext>
          </a:extLst>
        </xdr:cNvPr>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a:extLst>
            <a:ext uri="{FF2B5EF4-FFF2-40B4-BE49-F238E27FC236}">
              <a16:creationId xmlns:a16="http://schemas.microsoft.com/office/drawing/2014/main" id="{57D45C00-2DB3-4B01-A1CF-38DA68777D8D}"/>
            </a:ext>
          </a:extLst>
        </xdr:cNvPr>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a:extLst>
            <a:ext uri="{FF2B5EF4-FFF2-40B4-BE49-F238E27FC236}">
              <a16:creationId xmlns:a16="http://schemas.microsoft.com/office/drawing/2014/main" id="{E0AC82F5-9BD4-4DC2-9A11-B76DABBE965F}"/>
            </a:ext>
          </a:extLst>
        </xdr:cNvPr>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a:extLst>
            <a:ext uri="{FF2B5EF4-FFF2-40B4-BE49-F238E27FC236}">
              <a16:creationId xmlns:a16="http://schemas.microsoft.com/office/drawing/2014/main" id="{EFE33381-A3C5-4E7E-93E3-A42AF09596F8}"/>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55897</xdr:rowOff>
    </xdr:from>
    <xdr:ext cx="469744" cy="259045"/>
    <xdr:sp macro="" textlink="">
      <xdr:nvSpPr>
        <xdr:cNvPr id="100" name="【図書館】&#10;一人当たり面積平均値テキスト">
          <a:extLst>
            <a:ext uri="{FF2B5EF4-FFF2-40B4-BE49-F238E27FC236}">
              <a16:creationId xmlns:a16="http://schemas.microsoft.com/office/drawing/2014/main" id="{7DB1160E-09F9-414C-90F5-B5FFD737DE60}"/>
            </a:ext>
          </a:extLst>
        </xdr:cNvPr>
        <xdr:cNvSpPr txBox="1"/>
      </xdr:nvSpPr>
      <xdr:spPr>
        <a:xfrm>
          <a:off x="105664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a:extLst>
            <a:ext uri="{FF2B5EF4-FFF2-40B4-BE49-F238E27FC236}">
              <a16:creationId xmlns:a16="http://schemas.microsoft.com/office/drawing/2014/main" id="{FB0B366A-5206-4689-A7EE-4030475BAB44}"/>
            </a:ext>
          </a:extLst>
        </xdr:cNvPr>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a:extLst>
            <a:ext uri="{FF2B5EF4-FFF2-40B4-BE49-F238E27FC236}">
              <a16:creationId xmlns:a16="http://schemas.microsoft.com/office/drawing/2014/main" id="{F38203EB-20B8-44CC-B100-FEBEB41478AC}"/>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154957</xdr:rowOff>
    </xdr:from>
    <xdr:ext cx="469744" cy="259045"/>
    <xdr:sp macro="" textlink="">
      <xdr:nvSpPr>
        <xdr:cNvPr id="103" name="n_1aveValue【図書館】&#10;一人当たり面積">
          <a:extLst>
            <a:ext uri="{FF2B5EF4-FFF2-40B4-BE49-F238E27FC236}">
              <a16:creationId xmlns:a16="http://schemas.microsoft.com/office/drawing/2014/main" id="{422FDC24-5EE7-41EC-894F-083D3984B49C}"/>
            </a:ext>
          </a:extLst>
        </xdr:cNvPr>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2D5A618E-718B-404F-858F-CE8AC741FFC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3A98CD4A-7EB4-4DCF-B84F-CCFE2B8959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43602751-C728-4949-ADA4-EA5A09938B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57399D13-DBD4-4FD6-9F30-1C4A2A6EAF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B9A556CC-96BE-4ABE-BB02-109F7C3894E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90170</xdr:rowOff>
    </xdr:from>
    <xdr:to>
      <xdr:col>15</xdr:col>
      <xdr:colOff>231775</xdr:colOff>
      <xdr:row>40</xdr:row>
      <xdr:rowOff>20320</xdr:rowOff>
    </xdr:to>
    <xdr:sp macro="" textlink="">
      <xdr:nvSpPr>
        <xdr:cNvPr id="109" name="円/楕円 108">
          <a:extLst>
            <a:ext uri="{FF2B5EF4-FFF2-40B4-BE49-F238E27FC236}">
              <a16:creationId xmlns:a16="http://schemas.microsoft.com/office/drawing/2014/main" id="{D16D250B-C303-4547-AEE8-BBDD1B8B7643}"/>
            </a:ext>
          </a:extLst>
        </xdr:cNvPr>
        <xdr:cNvSpPr/>
      </xdr:nvSpPr>
      <xdr:spPr>
        <a:xfrm>
          <a:off x="10426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68597</xdr:rowOff>
    </xdr:from>
    <xdr:ext cx="469744" cy="259045"/>
    <xdr:sp macro="" textlink="">
      <xdr:nvSpPr>
        <xdr:cNvPr id="110" name="【図書館】&#10;一人当たり面積該当値テキスト">
          <a:extLst>
            <a:ext uri="{FF2B5EF4-FFF2-40B4-BE49-F238E27FC236}">
              <a16:creationId xmlns:a16="http://schemas.microsoft.com/office/drawing/2014/main" id="{0B6B69CB-04F6-4E38-B092-A7A657696D70}"/>
            </a:ext>
          </a:extLst>
        </xdr:cNvPr>
        <xdr:cNvSpPr txBox="1"/>
      </xdr:nvSpPr>
      <xdr:spPr>
        <a:xfrm>
          <a:off x="105664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a:extLst>
            <a:ext uri="{FF2B5EF4-FFF2-40B4-BE49-F238E27FC236}">
              <a16:creationId xmlns:a16="http://schemas.microsoft.com/office/drawing/2014/main" id="{E0D31F63-04B5-489C-A3F7-BF128B6F49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a:extLst>
            <a:ext uri="{FF2B5EF4-FFF2-40B4-BE49-F238E27FC236}">
              <a16:creationId xmlns:a16="http://schemas.microsoft.com/office/drawing/2014/main" id="{A1DA1AA0-3FF6-41EF-A9BB-3FF348B31A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a:extLst>
            <a:ext uri="{FF2B5EF4-FFF2-40B4-BE49-F238E27FC236}">
              <a16:creationId xmlns:a16="http://schemas.microsoft.com/office/drawing/2014/main" id="{EFAE6012-7DBF-4D3D-AB58-28E95EE37B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a:extLst>
            <a:ext uri="{FF2B5EF4-FFF2-40B4-BE49-F238E27FC236}">
              <a16:creationId xmlns:a16="http://schemas.microsoft.com/office/drawing/2014/main" id="{6DC0AE1A-4378-466C-A13C-4ED6BDC900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a:extLst>
            <a:ext uri="{FF2B5EF4-FFF2-40B4-BE49-F238E27FC236}">
              <a16:creationId xmlns:a16="http://schemas.microsoft.com/office/drawing/2014/main" id="{392A6EE1-CB67-43CA-A065-186B192C7F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a:extLst>
            <a:ext uri="{FF2B5EF4-FFF2-40B4-BE49-F238E27FC236}">
              <a16:creationId xmlns:a16="http://schemas.microsoft.com/office/drawing/2014/main" id="{C15A750F-9B02-4CF4-8B6D-7FB3169300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a:extLst>
            <a:ext uri="{FF2B5EF4-FFF2-40B4-BE49-F238E27FC236}">
              <a16:creationId xmlns:a16="http://schemas.microsoft.com/office/drawing/2014/main" id="{D962A732-DCC0-4C34-AD2C-582C3307EA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a:extLst>
            <a:ext uri="{FF2B5EF4-FFF2-40B4-BE49-F238E27FC236}">
              <a16:creationId xmlns:a16="http://schemas.microsoft.com/office/drawing/2014/main" id="{C05072E0-1355-4E7A-9127-0D1ABD6E64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81E547B5-BFD0-4FCF-ACFE-A038CAE6C7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a:extLst>
            <a:ext uri="{FF2B5EF4-FFF2-40B4-BE49-F238E27FC236}">
              <a16:creationId xmlns:a16="http://schemas.microsoft.com/office/drawing/2014/main" id="{1C2E0449-93EA-4F9F-A2AF-E258C6653C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a:extLst>
            <a:ext uri="{FF2B5EF4-FFF2-40B4-BE49-F238E27FC236}">
              <a16:creationId xmlns:a16="http://schemas.microsoft.com/office/drawing/2014/main" id="{6DA6FED0-1546-4E49-8662-71D5E440A1B8}"/>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a:extLst>
            <a:ext uri="{FF2B5EF4-FFF2-40B4-BE49-F238E27FC236}">
              <a16:creationId xmlns:a16="http://schemas.microsoft.com/office/drawing/2014/main" id="{FA9FAFE2-6247-4D1B-82C9-B227F46AC01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a:extLst>
            <a:ext uri="{FF2B5EF4-FFF2-40B4-BE49-F238E27FC236}">
              <a16:creationId xmlns:a16="http://schemas.microsoft.com/office/drawing/2014/main" id="{F624D3A1-A9C7-4D64-BCED-0405EC882B7F}"/>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a:extLst>
            <a:ext uri="{FF2B5EF4-FFF2-40B4-BE49-F238E27FC236}">
              <a16:creationId xmlns:a16="http://schemas.microsoft.com/office/drawing/2014/main" id="{6A781FC9-45CE-4F54-A804-D8D04AF135C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a:extLst>
            <a:ext uri="{FF2B5EF4-FFF2-40B4-BE49-F238E27FC236}">
              <a16:creationId xmlns:a16="http://schemas.microsoft.com/office/drawing/2014/main" id="{5AD22164-9C0F-452D-AE6B-B07EF707323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a:extLst>
            <a:ext uri="{FF2B5EF4-FFF2-40B4-BE49-F238E27FC236}">
              <a16:creationId xmlns:a16="http://schemas.microsoft.com/office/drawing/2014/main" id="{098AAF73-7ED6-408A-8EA1-9C209B98C9C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a:extLst>
            <a:ext uri="{FF2B5EF4-FFF2-40B4-BE49-F238E27FC236}">
              <a16:creationId xmlns:a16="http://schemas.microsoft.com/office/drawing/2014/main" id="{4C87E740-3362-4E92-B588-28244740C7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a:extLst>
            <a:ext uri="{FF2B5EF4-FFF2-40B4-BE49-F238E27FC236}">
              <a16:creationId xmlns:a16="http://schemas.microsoft.com/office/drawing/2014/main" id="{4E005439-BF03-4BFD-BDC3-1AD5673BF7D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a:extLst>
            <a:ext uri="{FF2B5EF4-FFF2-40B4-BE49-F238E27FC236}">
              <a16:creationId xmlns:a16="http://schemas.microsoft.com/office/drawing/2014/main" id="{D5E1DC6D-F024-44FF-BD6D-5C297DA335F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a:extLst>
            <a:ext uri="{FF2B5EF4-FFF2-40B4-BE49-F238E27FC236}">
              <a16:creationId xmlns:a16="http://schemas.microsoft.com/office/drawing/2014/main" id="{B79B8AA8-F716-4BBF-B8F7-D98641D4943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a:extLst>
            <a:ext uri="{FF2B5EF4-FFF2-40B4-BE49-F238E27FC236}">
              <a16:creationId xmlns:a16="http://schemas.microsoft.com/office/drawing/2014/main" id="{2555321D-131D-4120-9809-4D664A0AB6D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a:extLst>
            <a:ext uri="{FF2B5EF4-FFF2-40B4-BE49-F238E27FC236}">
              <a16:creationId xmlns:a16="http://schemas.microsoft.com/office/drawing/2014/main" id="{22B84689-2140-4903-93BC-0570AB11635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a:extLst>
            <a:ext uri="{FF2B5EF4-FFF2-40B4-BE49-F238E27FC236}">
              <a16:creationId xmlns:a16="http://schemas.microsoft.com/office/drawing/2014/main" id="{0572317D-20AD-488E-9D2D-722188FB13E6}"/>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a:extLst>
            <a:ext uri="{FF2B5EF4-FFF2-40B4-BE49-F238E27FC236}">
              <a16:creationId xmlns:a16="http://schemas.microsoft.com/office/drawing/2014/main" id="{FC0E1FF1-B460-4FA5-9340-813B2D5A39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87AF9719-F756-4583-933D-439290AFFB3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a:extLst>
            <a:ext uri="{FF2B5EF4-FFF2-40B4-BE49-F238E27FC236}">
              <a16:creationId xmlns:a16="http://schemas.microsoft.com/office/drawing/2014/main" id="{BA735CF6-31A1-4969-AA66-452283E7CB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a:extLst>
            <a:ext uri="{FF2B5EF4-FFF2-40B4-BE49-F238E27FC236}">
              <a16:creationId xmlns:a16="http://schemas.microsoft.com/office/drawing/2014/main" id="{1580F94E-78BA-4BDD-832A-6F30C955C11D}"/>
            </a:ext>
          </a:extLst>
        </xdr:cNvPr>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a:extLst>
            <a:ext uri="{FF2B5EF4-FFF2-40B4-BE49-F238E27FC236}">
              <a16:creationId xmlns:a16="http://schemas.microsoft.com/office/drawing/2014/main" id="{BE5FECBF-3169-4EE5-98B7-4AD90E64B1E8}"/>
            </a:ext>
          </a:extLst>
        </xdr:cNvPr>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a:extLst>
            <a:ext uri="{FF2B5EF4-FFF2-40B4-BE49-F238E27FC236}">
              <a16:creationId xmlns:a16="http://schemas.microsoft.com/office/drawing/2014/main" id="{83B7DDA8-F1E2-450F-8297-3BA0B1A6170C}"/>
            </a:ext>
          </a:extLst>
        </xdr:cNvPr>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a:extLst>
            <a:ext uri="{FF2B5EF4-FFF2-40B4-BE49-F238E27FC236}">
              <a16:creationId xmlns:a16="http://schemas.microsoft.com/office/drawing/2014/main" id="{6D502F0A-4C03-402C-8E80-7842B639D145}"/>
            </a:ext>
          </a:extLst>
        </xdr:cNvPr>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a:extLst>
            <a:ext uri="{FF2B5EF4-FFF2-40B4-BE49-F238E27FC236}">
              <a16:creationId xmlns:a16="http://schemas.microsoft.com/office/drawing/2014/main" id="{CB98D8AB-E454-4D08-A026-DFA9607E2D74}"/>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53720</xdr:rowOff>
    </xdr:from>
    <xdr:ext cx="405111" cy="259045"/>
    <xdr:sp macro="" textlink="">
      <xdr:nvSpPr>
        <xdr:cNvPr id="142" name="【体育館・プール】&#10;有形固定資産減価償却率平均値テキスト">
          <a:extLst>
            <a:ext uri="{FF2B5EF4-FFF2-40B4-BE49-F238E27FC236}">
              <a16:creationId xmlns:a16="http://schemas.microsoft.com/office/drawing/2014/main" id="{0802C0A5-BA1D-4FB6-91E7-47E0E4FF5D5F}"/>
            </a:ext>
          </a:extLst>
        </xdr:cNvPr>
        <xdr:cNvSpPr txBox="1"/>
      </xdr:nvSpPr>
      <xdr:spPr>
        <a:xfrm>
          <a:off x="47244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a:extLst>
            <a:ext uri="{FF2B5EF4-FFF2-40B4-BE49-F238E27FC236}">
              <a16:creationId xmlns:a16="http://schemas.microsoft.com/office/drawing/2014/main" id="{D14C524E-A858-4A6F-BE5F-3E4A47B1002D}"/>
            </a:ext>
          </a:extLst>
        </xdr:cNvPr>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4" name="フローチャート : 判断 143">
          <a:extLst>
            <a:ext uri="{FF2B5EF4-FFF2-40B4-BE49-F238E27FC236}">
              <a16:creationId xmlns:a16="http://schemas.microsoft.com/office/drawing/2014/main" id="{5805D4A8-E8F9-4471-9C38-B65F8B97052B}"/>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140805</xdr:rowOff>
    </xdr:from>
    <xdr:ext cx="405111" cy="259045"/>
    <xdr:sp macro="" textlink="">
      <xdr:nvSpPr>
        <xdr:cNvPr id="145" name="n_1aveValue【体育館・プール】&#10;有形固定資産減価償却率">
          <a:extLst>
            <a:ext uri="{FF2B5EF4-FFF2-40B4-BE49-F238E27FC236}">
              <a16:creationId xmlns:a16="http://schemas.microsoft.com/office/drawing/2014/main" id="{67F46482-8848-4BA9-B61B-C43E4EA9C585}"/>
            </a:ext>
          </a:extLst>
        </xdr:cNvPr>
        <xdr:cNvSpPr txBox="1"/>
      </xdr:nvSpPr>
      <xdr:spPr>
        <a:xfrm>
          <a:off x="3582043"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7F1879F-8806-4E37-AD42-00E650A31B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B4C854F-C26C-4C0B-BED7-EBCA908FC3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B21EA5F1-F53C-4A7B-8316-C727B06CB5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6437508-A6BA-46FF-9B67-830AE94120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DD2165D1-4C30-4FD3-A25B-5BBA94F047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123916</xdr:rowOff>
    </xdr:from>
    <xdr:to>
      <xdr:col>6</xdr:col>
      <xdr:colOff>561975</xdr:colOff>
      <xdr:row>62</xdr:row>
      <xdr:rowOff>54066</xdr:rowOff>
    </xdr:to>
    <xdr:sp macro="" textlink="">
      <xdr:nvSpPr>
        <xdr:cNvPr id="151" name="円/楕円 150">
          <a:extLst>
            <a:ext uri="{FF2B5EF4-FFF2-40B4-BE49-F238E27FC236}">
              <a16:creationId xmlns:a16="http://schemas.microsoft.com/office/drawing/2014/main" id="{2DB48204-1B72-4636-B726-010A82D39287}"/>
            </a:ext>
          </a:extLst>
        </xdr:cNvPr>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102343</xdr:rowOff>
    </xdr:from>
    <xdr:ext cx="405111" cy="259045"/>
    <xdr:sp macro="" textlink="">
      <xdr:nvSpPr>
        <xdr:cNvPr id="152" name="【体育館・プール】&#10;有形固定資産減価償却率該当値テキスト">
          <a:extLst>
            <a:ext uri="{FF2B5EF4-FFF2-40B4-BE49-F238E27FC236}">
              <a16:creationId xmlns:a16="http://schemas.microsoft.com/office/drawing/2014/main" id="{6ABE55DD-D94B-46C0-BAB5-EEC5A14BDD7C}"/>
            </a:ext>
          </a:extLst>
        </xdr:cNvPr>
        <xdr:cNvSpPr txBox="1"/>
      </xdr:nvSpPr>
      <xdr:spPr>
        <a:xfrm>
          <a:off x="47244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a:extLst>
            <a:ext uri="{FF2B5EF4-FFF2-40B4-BE49-F238E27FC236}">
              <a16:creationId xmlns:a16="http://schemas.microsoft.com/office/drawing/2014/main" id="{8E17979F-D5C2-48D1-9947-D99DAE79CD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a:extLst>
            <a:ext uri="{FF2B5EF4-FFF2-40B4-BE49-F238E27FC236}">
              <a16:creationId xmlns:a16="http://schemas.microsoft.com/office/drawing/2014/main" id="{BECCF167-1D29-4F16-9C63-DC13866704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a:extLst>
            <a:ext uri="{FF2B5EF4-FFF2-40B4-BE49-F238E27FC236}">
              <a16:creationId xmlns:a16="http://schemas.microsoft.com/office/drawing/2014/main" id="{FD9E20C6-AE01-4A27-BB55-DCAF486362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a:extLst>
            <a:ext uri="{FF2B5EF4-FFF2-40B4-BE49-F238E27FC236}">
              <a16:creationId xmlns:a16="http://schemas.microsoft.com/office/drawing/2014/main" id="{9B51480A-EC21-42F0-9401-67D7685577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a:extLst>
            <a:ext uri="{FF2B5EF4-FFF2-40B4-BE49-F238E27FC236}">
              <a16:creationId xmlns:a16="http://schemas.microsoft.com/office/drawing/2014/main" id="{069A2F64-E032-455A-BEB8-1DEF778874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a:extLst>
            <a:ext uri="{FF2B5EF4-FFF2-40B4-BE49-F238E27FC236}">
              <a16:creationId xmlns:a16="http://schemas.microsoft.com/office/drawing/2014/main" id="{C9270D19-5A3E-40B8-A45F-A340A88D9F3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a:extLst>
            <a:ext uri="{FF2B5EF4-FFF2-40B4-BE49-F238E27FC236}">
              <a16:creationId xmlns:a16="http://schemas.microsoft.com/office/drawing/2014/main" id="{B1480F84-7CC2-49A3-AD54-94CDBE08F2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a:extLst>
            <a:ext uri="{FF2B5EF4-FFF2-40B4-BE49-F238E27FC236}">
              <a16:creationId xmlns:a16="http://schemas.microsoft.com/office/drawing/2014/main" id="{AA024761-D011-47CA-99E9-690F3760DA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a:extLst>
            <a:ext uri="{FF2B5EF4-FFF2-40B4-BE49-F238E27FC236}">
              <a16:creationId xmlns:a16="http://schemas.microsoft.com/office/drawing/2014/main" id="{59CB149B-FBF9-4651-95D8-7AACAA4056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a:extLst>
            <a:ext uri="{FF2B5EF4-FFF2-40B4-BE49-F238E27FC236}">
              <a16:creationId xmlns:a16="http://schemas.microsoft.com/office/drawing/2014/main" id="{E037E015-8BB7-4387-B30E-8DE876D26A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a:extLst>
            <a:ext uri="{FF2B5EF4-FFF2-40B4-BE49-F238E27FC236}">
              <a16:creationId xmlns:a16="http://schemas.microsoft.com/office/drawing/2014/main" id="{E28602CF-F012-4EB5-BFE8-713B45CA003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43A4E3CE-2805-431D-BDD0-D20D62B70DE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a:extLst>
            <a:ext uri="{FF2B5EF4-FFF2-40B4-BE49-F238E27FC236}">
              <a16:creationId xmlns:a16="http://schemas.microsoft.com/office/drawing/2014/main" id="{EF6EB723-264F-4683-A63A-4FD3717B5C4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a:extLst>
            <a:ext uri="{FF2B5EF4-FFF2-40B4-BE49-F238E27FC236}">
              <a16:creationId xmlns:a16="http://schemas.microsoft.com/office/drawing/2014/main" id="{B4DD4BE8-5380-4A8E-9C56-B39A2B1B566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a:extLst>
            <a:ext uri="{FF2B5EF4-FFF2-40B4-BE49-F238E27FC236}">
              <a16:creationId xmlns:a16="http://schemas.microsoft.com/office/drawing/2014/main" id="{C99598EB-36B6-4A1C-97B4-C4169D44F0F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a:extLst>
            <a:ext uri="{FF2B5EF4-FFF2-40B4-BE49-F238E27FC236}">
              <a16:creationId xmlns:a16="http://schemas.microsoft.com/office/drawing/2014/main" id="{2FCC6740-7B92-4DCA-B4E1-9656813BBBF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a:extLst>
            <a:ext uri="{FF2B5EF4-FFF2-40B4-BE49-F238E27FC236}">
              <a16:creationId xmlns:a16="http://schemas.microsoft.com/office/drawing/2014/main" id="{550176E0-1DBD-46D8-B9B1-5D3A0D9C4FE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a:extLst>
            <a:ext uri="{FF2B5EF4-FFF2-40B4-BE49-F238E27FC236}">
              <a16:creationId xmlns:a16="http://schemas.microsoft.com/office/drawing/2014/main" id="{C96989CE-02B4-4541-8D64-D369F36FC9B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a:extLst>
            <a:ext uri="{FF2B5EF4-FFF2-40B4-BE49-F238E27FC236}">
              <a16:creationId xmlns:a16="http://schemas.microsoft.com/office/drawing/2014/main" id="{69684B55-DAB3-4BB7-A8C3-0CB2F97AC6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a:extLst>
            <a:ext uri="{FF2B5EF4-FFF2-40B4-BE49-F238E27FC236}">
              <a16:creationId xmlns:a16="http://schemas.microsoft.com/office/drawing/2014/main" id="{A130E053-8F37-4ADC-A94C-CD891B9C50C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a:extLst>
            <a:ext uri="{FF2B5EF4-FFF2-40B4-BE49-F238E27FC236}">
              <a16:creationId xmlns:a16="http://schemas.microsoft.com/office/drawing/2014/main" id="{4FA7BC7D-398C-4EA4-ACC4-283B8D978B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a:extLst>
            <a:ext uri="{FF2B5EF4-FFF2-40B4-BE49-F238E27FC236}">
              <a16:creationId xmlns:a16="http://schemas.microsoft.com/office/drawing/2014/main" id="{C8B03F8F-A266-4B9F-82B6-D5F40692E10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a:extLst>
            <a:ext uri="{FF2B5EF4-FFF2-40B4-BE49-F238E27FC236}">
              <a16:creationId xmlns:a16="http://schemas.microsoft.com/office/drawing/2014/main" id="{D1A11ECD-2CE2-45B6-8AC6-0E873D1905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a:extLst>
            <a:ext uri="{FF2B5EF4-FFF2-40B4-BE49-F238E27FC236}">
              <a16:creationId xmlns:a16="http://schemas.microsoft.com/office/drawing/2014/main" id="{AFCDC83F-9F98-476F-88FF-7F5A84DE0A97}"/>
            </a:ext>
          </a:extLst>
        </xdr:cNvPr>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a:extLst>
            <a:ext uri="{FF2B5EF4-FFF2-40B4-BE49-F238E27FC236}">
              <a16:creationId xmlns:a16="http://schemas.microsoft.com/office/drawing/2014/main" id="{9D2B9B69-7F77-49F5-98FF-31F7CD9811A4}"/>
            </a:ext>
          </a:extLst>
        </xdr:cNvPr>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a:extLst>
            <a:ext uri="{FF2B5EF4-FFF2-40B4-BE49-F238E27FC236}">
              <a16:creationId xmlns:a16="http://schemas.microsoft.com/office/drawing/2014/main" id="{E03D7F24-281A-4BC8-9EAF-33698EDB00E7}"/>
            </a:ext>
          </a:extLst>
        </xdr:cNvPr>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a:extLst>
            <a:ext uri="{FF2B5EF4-FFF2-40B4-BE49-F238E27FC236}">
              <a16:creationId xmlns:a16="http://schemas.microsoft.com/office/drawing/2014/main" id="{1ACB6212-BE25-41D9-9322-A29813E3CB61}"/>
            </a:ext>
          </a:extLst>
        </xdr:cNvPr>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a:extLst>
            <a:ext uri="{FF2B5EF4-FFF2-40B4-BE49-F238E27FC236}">
              <a16:creationId xmlns:a16="http://schemas.microsoft.com/office/drawing/2014/main" id="{0ED3FDBB-7CA4-4039-BBA3-7CC2E542C057}"/>
            </a:ext>
          </a:extLst>
        </xdr:cNvPr>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a:extLst>
            <a:ext uri="{FF2B5EF4-FFF2-40B4-BE49-F238E27FC236}">
              <a16:creationId xmlns:a16="http://schemas.microsoft.com/office/drawing/2014/main" id="{34D34F4D-C22E-4A89-A4D8-4E42BF7046A0}"/>
            </a:ext>
          </a:extLst>
        </xdr:cNvPr>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a:extLst>
            <a:ext uri="{FF2B5EF4-FFF2-40B4-BE49-F238E27FC236}">
              <a16:creationId xmlns:a16="http://schemas.microsoft.com/office/drawing/2014/main" id="{613B9003-3738-4D11-B6E6-EC45478F2D72}"/>
            </a:ext>
          </a:extLst>
        </xdr:cNvPr>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3" name="フローチャート : 判断 182">
          <a:extLst>
            <a:ext uri="{FF2B5EF4-FFF2-40B4-BE49-F238E27FC236}">
              <a16:creationId xmlns:a16="http://schemas.microsoft.com/office/drawing/2014/main" id="{4D93FACF-A3B1-4159-8382-0D3A260DF4FC}"/>
            </a:ext>
          </a:extLst>
        </xdr:cNvPr>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84" name="n_1aveValue【体育館・プール】&#10;一人当たり面積">
          <a:extLst>
            <a:ext uri="{FF2B5EF4-FFF2-40B4-BE49-F238E27FC236}">
              <a16:creationId xmlns:a16="http://schemas.microsoft.com/office/drawing/2014/main" id="{4236C40B-5E2D-41FF-AFC8-D5F12904F31A}"/>
            </a:ext>
          </a:extLst>
        </xdr:cNvPr>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5C5D9E0-0E23-4685-8D9A-49E3F4D59D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3212AF8-9241-4758-824C-65958FEBA4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9428730-AB21-40C9-9D82-7038E68A06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A55213A-3628-4AFF-AA6D-3E04C0DFDF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79052DB-4D60-45D9-A4FA-54CFE6BB82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163830</xdr:rowOff>
    </xdr:from>
    <xdr:to>
      <xdr:col>15</xdr:col>
      <xdr:colOff>231775</xdr:colOff>
      <xdr:row>58</xdr:row>
      <xdr:rowOff>93980</xdr:rowOff>
    </xdr:to>
    <xdr:sp macro="" textlink="">
      <xdr:nvSpPr>
        <xdr:cNvPr id="190" name="円/楕円 189">
          <a:extLst>
            <a:ext uri="{FF2B5EF4-FFF2-40B4-BE49-F238E27FC236}">
              <a16:creationId xmlns:a16="http://schemas.microsoft.com/office/drawing/2014/main" id="{69FFC099-AF90-42A6-A834-49C123DE3C03}"/>
            </a:ext>
          </a:extLst>
        </xdr:cNvPr>
        <xdr:cNvSpPr/>
      </xdr:nvSpPr>
      <xdr:spPr>
        <a:xfrm>
          <a:off x="104267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15257</xdr:rowOff>
    </xdr:from>
    <xdr:ext cx="469744" cy="259045"/>
    <xdr:sp macro="" textlink="">
      <xdr:nvSpPr>
        <xdr:cNvPr id="191" name="【体育館・プール】&#10;一人当たり面積該当値テキスト">
          <a:extLst>
            <a:ext uri="{FF2B5EF4-FFF2-40B4-BE49-F238E27FC236}">
              <a16:creationId xmlns:a16="http://schemas.microsoft.com/office/drawing/2014/main" id="{AB1F82FC-92E1-4072-B913-F45E13C08A54}"/>
            </a:ext>
          </a:extLst>
        </xdr:cNvPr>
        <xdr:cNvSpPr txBox="1"/>
      </xdr:nvSpPr>
      <xdr:spPr>
        <a:xfrm>
          <a:off x="10566400" y="978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a:extLst>
            <a:ext uri="{FF2B5EF4-FFF2-40B4-BE49-F238E27FC236}">
              <a16:creationId xmlns:a16="http://schemas.microsoft.com/office/drawing/2014/main" id="{7AADBED8-14F5-4759-9FF5-E9F58B5110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a:extLst>
            <a:ext uri="{FF2B5EF4-FFF2-40B4-BE49-F238E27FC236}">
              <a16:creationId xmlns:a16="http://schemas.microsoft.com/office/drawing/2014/main" id="{05A1FDEA-A6DF-4165-A36E-B3B0019EBD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a:extLst>
            <a:ext uri="{FF2B5EF4-FFF2-40B4-BE49-F238E27FC236}">
              <a16:creationId xmlns:a16="http://schemas.microsoft.com/office/drawing/2014/main" id="{FB7F1E63-9CFA-4019-B1CD-15C6370EAA7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a:extLst>
            <a:ext uri="{FF2B5EF4-FFF2-40B4-BE49-F238E27FC236}">
              <a16:creationId xmlns:a16="http://schemas.microsoft.com/office/drawing/2014/main" id="{FE3C7E33-E883-4D66-8ACE-8DC3BD8696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a:extLst>
            <a:ext uri="{FF2B5EF4-FFF2-40B4-BE49-F238E27FC236}">
              <a16:creationId xmlns:a16="http://schemas.microsoft.com/office/drawing/2014/main" id="{8B7D7B37-0F4E-4EC9-ABCC-A457D5FFE0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a:extLst>
            <a:ext uri="{FF2B5EF4-FFF2-40B4-BE49-F238E27FC236}">
              <a16:creationId xmlns:a16="http://schemas.microsoft.com/office/drawing/2014/main" id="{43C469DA-1C42-464A-A1F5-E77B03FA9A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a:extLst>
            <a:ext uri="{FF2B5EF4-FFF2-40B4-BE49-F238E27FC236}">
              <a16:creationId xmlns:a16="http://schemas.microsoft.com/office/drawing/2014/main" id="{AED66618-42C1-4A02-B6A4-FDC883CD54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a:extLst>
            <a:ext uri="{FF2B5EF4-FFF2-40B4-BE49-F238E27FC236}">
              <a16:creationId xmlns:a16="http://schemas.microsoft.com/office/drawing/2014/main" id="{1F87D48F-E5CC-4B9E-A8E4-5052EE0F4F7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a:extLst>
            <a:ext uri="{FF2B5EF4-FFF2-40B4-BE49-F238E27FC236}">
              <a16:creationId xmlns:a16="http://schemas.microsoft.com/office/drawing/2014/main" id="{6FF2BCA7-4F69-402A-8DBA-AB1266C03D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a:extLst>
            <a:ext uri="{FF2B5EF4-FFF2-40B4-BE49-F238E27FC236}">
              <a16:creationId xmlns:a16="http://schemas.microsoft.com/office/drawing/2014/main" id="{95BFBA30-345A-4DD7-9F87-4FB0039C1E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a:extLst>
            <a:ext uri="{FF2B5EF4-FFF2-40B4-BE49-F238E27FC236}">
              <a16:creationId xmlns:a16="http://schemas.microsoft.com/office/drawing/2014/main" id="{DCA226F7-9001-4C70-BFB2-8585DDFD5E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a:extLst>
            <a:ext uri="{FF2B5EF4-FFF2-40B4-BE49-F238E27FC236}">
              <a16:creationId xmlns:a16="http://schemas.microsoft.com/office/drawing/2014/main" id="{08B7E5E3-DC35-4BDD-BAC2-33C761F993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a:extLst>
            <a:ext uri="{FF2B5EF4-FFF2-40B4-BE49-F238E27FC236}">
              <a16:creationId xmlns:a16="http://schemas.microsoft.com/office/drawing/2014/main" id="{E2CCCAA9-C8F0-43BC-8599-CA65FFBBB4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a:extLst>
            <a:ext uri="{FF2B5EF4-FFF2-40B4-BE49-F238E27FC236}">
              <a16:creationId xmlns:a16="http://schemas.microsoft.com/office/drawing/2014/main" id="{4F337C98-F223-4038-B152-35EB9EB21BE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a:extLst>
            <a:ext uri="{FF2B5EF4-FFF2-40B4-BE49-F238E27FC236}">
              <a16:creationId xmlns:a16="http://schemas.microsoft.com/office/drawing/2014/main" id="{F8290039-D940-4821-99C7-2F12851730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a:extLst>
            <a:ext uri="{FF2B5EF4-FFF2-40B4-BE49-F238E27FC236}">
              <a16:creationId xmlns:a16="http://schemas.microsoft.com/office/drawing/2014/main" id="{B9F1836C-6AC4-435C-93CF-B972D7D12A7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a:extLst>
            <a:ext uri="{FF2B5EF4-FFF2-40B4-BE49-F238E27FC236}">
              <a16:creationId xmlns:a16="http://schemas.microsoft.com/office/drawing/2014/main" id="{B6EC2DE8-01C5-495C-A813-958A3F5CF4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a:extLst>
            <a:ext uri="{FF2B5EF4-FFF2-40B4-BE49-F238E27FC236}">
              <a16:creationId xmlns:a16="http://schemas.microsoft.com/office/drawing/2014/main" id="{7D963C95-ABB3-4E2C-BFAB-B442DD637D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a:extLst>
            <a:ext uri="{FF2B5EF4-FFF2-40B4-BE49-F238E27FC236}">
              <a16:creationId xmlns:a16="http://schemas.microsoft.com/office/drawing/2014/main" id="{1E7C40B3-CAC1-4B9E-84E2-9670FBD81F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a:extLst>
            <a:ext uri="{FF2B5EF4-FFF2-40B4-BE49-F238E27FC236}">
              <a16:creationId xmlns:a16="http://schemas.microsoft.com/office/drawing/2014/main" id="{686D80DF-830F-42AD-AF9E-CB7B706D1F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a:extLst>
            <a:ext uri="{FF2B5EF4-FFF2-40B4-BE49-F238E27FC236}">
              <a16:creationId xmlns:a16="http://schemas.microsoft.com/office/drawing/2014/main" id="{52EC6041-3FDB-46BA-8BEB-4BE8A8B42A5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a:extLst>
            <a:ext uri="{FF2B5EF4-FFF2-40B4-BE49-F238E27FC236}">
              <a16:creationId xmlns:a16="http://schemas.microsoft.com/office/drawing/2014/main" id="{CF48FB97-C151-4196-BE12-005296AB54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a:extLst>
            <a:ext uri="{FF2B5EF4-FFF2-40B4-BE49-F238E27FC236}">
              <a16:creationId xmlns:a16="http://schemas.microsoft.com/office/drawing/2014/main" id="{69ACBFF2-F4AC-484C-8318-16DFEF2C56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a:extLst>
            <a:ext uri="{FF2B5EF4-FFF2-40B4-BE49-F238E27FC236}">
              <a16:creationId xmlns:a16="http://schemas.microsoft.com/office/drawing/2014/main" id="{D1EEFC1C-DB7D-4C9A-ABC5-06D4E547C52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a:extLst>
            <a:ext uri="{FF2B5EF4-FFF2-40B4-BE49-F238E27FC236}">
              <a16:creationId xmlns:a16="http://schemas.microsoft.com/office/drawing/2014/main" id="{AFE373F9-6C8E-4D25-925D-06C67D4EA9C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a:extLst>
            <a:ext uri="{FF2B5EF4-FFF2-40B4-BE49-F238E27FC236}">
              <a16:creationId xmlns:a16="http://schemas.microsoft.com/office/drawing/2014/main" id="{B4ACF842-E73D-4DAE-843D-BE9978F654D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8" name="テキスト ボックス 217">
          <a:extLst>
            <a:ext uri="{FF2B5EF4-FFF2-40B4-BE49-F238E27FC236}">
              <a16:creationId xmlns:a16="http://schemas.microsoft.com/office/drawing/2014/main" id="{8A86FCBE-51F9-4C7B-B9A8-6E135D1361E8}"/>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9" name="直線コネクタ 218">
          <a:extLst>
            <a:ext uri="{FF2B5EF4-FFF2-40B4-BE49-F238E27FC236}">
              <a16:creationId xmlns:a16="http://schemas.microsoft.com/office/drawing/2014/main" id="{AE645D58-46DD-4D5B-928B-336C2585A837}"/>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0" name="テキスト ボックス 219">
          <a:extLst>
            <a:ext uri="{FF2B5EF4-FFF2-40B4-BE49-F238E27FC236}">
              <a16:creationId xmlns:a16="http://schemas.microsoft.com/office/drawing/2014/main" id="{6D3B2B89-ADDB-472B-B68D-9E1531DF9CA2}"/>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1" name="直線コネクタ 220">
          <a:extLst>
            <a:ext uri="{FF2B5EF4-FFF2-40B4-BE49-F238E27FC236}">
              <a16:creationId xmlns:a16="http://schemas.microsoft.com/office/drawing/2014/main" id="{2CFDD7C5-7B29-4DD5-962B-9AA7D5681AA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2" name="テキスト ボックス 221">
          <a:extLst>
            <a:ext uri="{FF2B5EF4-FFF2-40B4-BE49-F238E27FC236}">
              <a16:creationId xmlns:a16="http://schemas.microsoft.com/office/drawing/2014/main" id="{22A5E5CE-7551-4A9B-B3DB-469466AC9CF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3" name="直線コネクタ 222">
          <a:extLst>
            <a:ext uri="{FF2B5EF4-FFF2-40B4-BE49-F238E27FC236}">
              <a16:creationId xmlns:a16="http://schemas.microsoft.com/office/drawing/2014/main" id="{9C9C0398-D94B-4126-AE70-00FA33B62B3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4" name="テキスト ボックス 223">
          <a:extLst>
            <a:ext uri="{FF2B5EF4-FFF2-40B4-BE49-F238E27FC236}">
              <a16:creationId xmlns:a16="http://schemas.microsoft.com/office/drawing/2014/main" id="{798E4191-A5C7-4AF3-951B-99B52BBF5937}"/>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5" name="直線コネクタ 224">
          <a:extLst>
            <a:ext uri="{FF2B5EF4-FFF2-40B4-BE49-F238E27FC236}">
              <a16:creationId xmlns:a16="http://schemas.microsoft.com/office/drawing/2014/main" id="{B8FBDC0F-09DA-4EE3-9567-54F40CD27FD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6" name="テキスト ボックス 225">
          <a:extLst>
            <a:ext uri="{FF2B5EF4-FFF2-40B4-BE49-F238E27FC236}">
              <a16:creationId xmlns:a16="http://schemas.microsoft.com/office/drawing/2014/main" id="{B4F790C8-DD8C-4107-B3C5-C60F69535C94}"/>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a:extLst>
            <a:ext uri="{FF2B5EF4-FFF2-40B4-BE49-F238E27FC236}">
              <a16:creationId xmlns:a16="http://schemas.microsoft.com/office/drawing/2014/main" id="{E01019AF-E297-4B0E-944C-182F1182AA1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8" name="テキスト ボックス 227">
          <a:extLst>
            <a:ext uri="{FF2B5EF4-FFF2-40B4-BE49-F238E27FC236}">
              <a16:creationId xmlns:a16="http://schemas.microsoft.com/office/drawing/2014/main" id="{10B5F6CA-96F1-48A6-A530-4DCC2FC4FF6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a:extLst>
            <a:ext uri="{FF2B5EF4-FFF2-40B4-BE49-F238E27FC236}">
              <a16:creationId xmlns:a16="http://schemas.microsoft.com/office/drawing/2014/main" id="{6B6A3846-A5CD-45F3-8CD3-732F1CEF711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117348</xdr:rowOff>
    </xdr:from>
    <xdr:to>
      <xdr:col>6</xdr:col>
      <xdr:colOff>510540</xdr:colOff>
      <xdr:row>107</xdr:row>
      <xdr:rowOff>156211</xdr:rowOff>
    </xdr:to>
    <xdr:cxnSp macro="">
      <xdr:nvCxnSpPr>
        <xdr:cNvPr id="230" name="直線コネクタ 229">
          <a:extLst>
            <a:ext uri="{FF2B5EF4-FFF2-40B4-BE49-F238E27FC236}">
              <a16:creationId xmlns:a16="http://schemas.microsoft.com/office/drawing/2014/main" id="{08CA3870-3B43-4E48-B21A-7FF782314DAB}"/>
            </a:ext>
          </a:extLst>
        </xdr:cNvPr>
        <xdr:cNvCxnSpPr/>
      </xdr:nvCxnSpPr>
      <xdr:spPr>
        <a:xfrm flipV="1">
          <a:off x="4634865" y="17262348"/>
          <a:ext cx="0"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160038</xdr:rowOff>
    </xdr:from>
    <xdr:ext cx="405111" cy="259045"/>
    <xdr:sp macro="" textlink="">
      <xdr:nvSpPr>
        <xdr:cNvPr id="231" name="【市民会館】&#10;有形固定資産減価償却率最小値テキスト">
          <a:extLst>
            <a:ext uri="{FF2B5EF4-FFF2-40B4-BE49-F238E27FC236}">
              <a16:creationId xmlns:a16="http://schemas.microsoft.com/office/drawing/2014/main" id="{0CE66734-AC67-48B2-80E3-56841882EAAE}"/>
            </a:ext>
          </a:extLst>
        </xdr:cNvPr>
        <xdr:cNvSpPr txBox="1"/>
      </xdr:nvSpPr>
      <xdr:spPr>
        <a:xfrm>
          <a:off x="4724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107</xdr:row>
      <xdr:rowOff>156211</xdr:rowOff>
    </xdr:from>
    <xdr:to>
      <xdr:col>6</xdr:col>
      <xdr:colOff>600075</xdr:colOff>
      <xdr:row>107</xdr:row>
      <xdr:rowOff>156211</xdr:rowOff>
    </xdr:to>
    <xdr:cxnSp macro="">
      <xdr:nvCxnSpPr>
        <xdr:cNvPr id="232" name="直線コネクタ 231">
          <a:extLst>
            <a:ext uri="{FF2B5EF4-FFF2-40B4-BE49-F238E27FC236}">
              <a16:creationId xmlns:a16="http://schemas.microsoft.com/office/drawing/2014/main" id="{7C98C23D-3956-4541-A503-1DDDA5FCB5D7}"/>
            </a:ext>
          </a:extLst>
        </xdr:cNvPr>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64025</xdr:rowOff>
    </xdr:from>
    <xdr:ext cx="405111" cy="259045"/>
    <xdr:sp macro="" textlink="">
      <xdr:nvSpPr>
        <xdr:cNvPr id="233" name="【市民会館】&#10;有形固定資産減価償却率最大値テキスト">
          <a:extLst>
            <a:ext uri="{FF2B5EF4-FFF2-40B4-BE49-F238E27FC236}">
              <a16:creationId xmlns:a16="http://schemas.microsoft.com/office/drawing/2014/main" id="{6DE24C73-56A5-4D9D-A101-DD3005A15644}"/>
            </a:ext>
          </a:extLst>
        </xdr:cNvPr>
        <xdr:cNvSpPr txBox="1"/>
      </xdr:nvSpPr>
      <xdr:spPr>
        <a:xfrm>
          <a:off x="47244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117348</xdr:rowOff>
    </xdr:from>
    <xdr:to>
      <xdr:col>6</xdr:col>
      <xdr:colOff>600075</xdr:colOff>
      <xdr:row>100</xdr:row>
      <xdr:rowOff>117348</xdr:rowOff>
    </xdr:to>
    <xdr:cxnSp macro="">
      <xdr:nvCxnSpPr>
        <xdr:cNvPr id="234" name="直線コネクタ 233">
          <a:extLst>
            <a:ext uri="{FF2B5EF4-FFF2-40B4-BE49-F238E27FC236}">
              <a16:creationId xmlns:a16="http://schemas.microsoft.com/office/drawing/2014/main" id="{52FEB3EF-E2D7-4374-93A9-D7EC1DFFA803}"/>
            </a:ext>
          </a:extLst>
        </xdr:cNvPr>
        <xdr:cNvCxnSpPr/>
      </xdr:nvCxnSpPr>
      <xdr:spPr>
        <a:xfrm>
          <a:off x="4546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139716</xdr:rowOff>
    </xdr:from>
    <xdr:ext cx="405111" cy="259045"/>
    <xdr:sp macro="" textlink="">
      <xdr:nvSpPr>
        <xdr:cNvPr id="235" name="【市民会館】&#10;有形固定資産減価償却率平均値テキスト">
          <a:extLst>
            <a:ext uri="{FF2B5EF4-FFF2-40B4-BE49-F238E27FC236}">
              <a16:creationId xmlns:a16="http://schemas.microsoft.com/office/drawing/2014/main" id="{52837335-3789-4671-929F-B767FADDC341}"/>
            </a:ext>
          </a:extLst>
        </xdr:cNvPr>
        <xdr:cNvSpPr txBox="1"/>
      </xdr:nvSpPr>
      <xdr:spPr>
        <a:xfrm>
          <a:off x="47244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36" name="フローチャート : 判断 235">
          <a:extLst>
            <a:ext uri="{FF2B5EF4-FFF2-40B4-BE49-F238E27FC236}">
              <a16:creationId xmlns:a16="http://schemas.microsoft.com/office/drawing/2014/main" id="{D818EB5B-3D4F-47CB-94A0-97E8B6DE4715}"/>
            </a:ext>
          </a:extLst>
        </xdr:cNvPr>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91694</xdr:rowOff>
    </xdr:from>
    <xdr:to>
      <xdr:col>5</xdr:col>
      <xdr:colOff>409575</xdr:colOff>
      <xdr:row>108</xdr:row>
      <xdr:rowOff>21844</xdr:rowOff>
    </xdr:to>
    <xdr:sp macro="" textlink="">
      <xdr:nvSpPr>
        <xdr:cNvPr id="237" name="フローチャート : 判断 236">
          <a:extLst>
            <a:ext uri="{FF2B5EF4-FFF2-40B4-BE49-F238E27FC236}">
              <a16:creationId xmlns:a16="http://schemas.microsoft.com/office/drawing/2014/main" id="{E6248E3D-3E9F-4568-B81E-3735AA073AB9}"/>
            </a:ext>
          </a:extLst>
        </xdr:cNvPr>
        <xdr:cNvSpPr/>
      </xdr:nvSpPr>
      <xdr:spPr>
        <a:xfrm>
          <a:off x="3746500" y="1843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38371</xdr:rowOff>
    </xdr:from>
    <xdr:ext cx="405111" cy="259045"/>
    <xdr:sp macro="" textlink="">
      <xdr:nvSpPr>
        <xdr:cNvPr id="238" name="n_1aveValue【市民会館】&#10;有形固定資産減価償却率">
          <a:extLst>
            <a:ext uri="{FF2B5EF4-FFF2-40B4-BE49-F238E27FC236}">
              <a16:creationId xmlns:a16="http://schemas.microsoft.com/office/drawing/2014/main" id="{73301FE0-3EC2-4185-BC77-B969BB3EF6B0}"/>
            </a:ext>
          </a:extLst>
        </xdr:cNvPr>
        <xdr:cNvSpPr txBox="1"/>
      </xdr:nvSpPr>
      <xdr:spPr>
        <a:xfrm>
          <a:off x="3582043" y="1821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8848EFB0-0277-4E52-AEE0-340B1FA923C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47FED36D-2DCF-4553-B50E-235F120496F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DCA3D38A-A8B1-4A68-950E-19E4E8A9DA4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129DE00E-1092-4BB9-87C4-69CD7535856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D1C456D7-E2B2-451A-8E08-97ADB5EC344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105411</xdr:rowOff>
    </xdr:from>
    <xdr:to>
      <xdr:col>6</xdr:col>
      <xdr:colOff>561975</xdr:colOff>
      <xdr:row>108</xdr:row>
      <xdr:rowOff>35561</xdr:rowOff>
    </xdr:to>
    <xdr:sp macro="" textlink="">
      <xdr:nvSpPr>
        <xdr:cNvPr id="244" name="円/楕円 243">
          <a:extLst>
            <a:ext uri="{FF2B5EF4-FFF2-40B4-BE49-F238E27FC236}">
              <a16:creationId xmlns:a16="http://schemas.microsoft.com/office/drawing/2014/main" id="{32060D6F-7C3B-49D2-8757-8533DD8A1E45}"/>
            </a:ext>
          </a:extLst>
        </xdr:cNvPr>
        <xdr:cNvSpPr/>
      </xdr:nvSpPr>
      <xdr:spPr>
        <a:xfrm>
          <a:off x="4584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20338</xdr:rowOff>
    </xdr:from>
    <xdr:ext cx="405111" cy="259045"/>
    <xdr:sp macro="" textlink="">
      <xdr:nvSpPr>
        <xdr:cNvPr id="245" name="【市民会館】&#10;有形固定資産減価償却率該当値テキスト">
          <a:extLst>
            <a:ext uri="{FF2B5EF4-FFF2-40B4-BE49-F238E27FC236}">
              <a16:creationId xmlns:a16="http://schemas.microsoft.com/office/drawing/2014/main" id="{522ED286-5F1C-4682-9D25-63BD4330D054}"/>
            </a:ext>
          </a:extLst>
        </xdr:cNvPr>
        <xdr:cNvSpPr txBox="1"/>
      </xdr:nvSpPr>
      <xdr:spPr>
        <a:xfrm>
          <a:off x="4724400"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6" name="正方形/長方形 245">
          <a:extLst>
            <a:ext uri="{FF2B5EF4-FFF2-40B4-BE49-F238E27FC236}">
              <a16:creationId xmlns:a16="http://schemas.microsoft.com/office/drawing/2014/main" id="{655FF8D3-2867-489B-AC37-CC3EAC2F90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7" name="正方形/長方形 246">
          <a:extLst>
            <a:ext uri="{FF2B5EF4-FFF2-40B4-BE49-F238E27FC236}">
              <a16:creationId xmlns:a16="http://schemas.microsoft.com/office/drawing/2014/main" id="{37BC8518-F237-4C72-A445-53364FAA8D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8" name="正方形/長方形 247">
          <a:extLst>
            <a:ext uri="{FF2B5EF4-FFF2-40B4-BE49-F238E27FC236}">
              <a16:creationId xmlns:a16="http://schemas.microsoft.com/office/drawing/2014/main" id="{C7645F7C-3E46-4D7C-AD7B-FDA61A9D62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9" name="正方形/長方形 248">
          <a:extLst>
            <a:ext uri="{FF2B5EF4-FFF2-40B4-BE49-F238E27FC236}">
              <a16:creationId xmlns:a16="http://schemas.microsoft.com/office/drawing/2014/main" id="{0F563A36-2881-44BF-825C-EF23B03398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0" name="正方形/長方形 249">
          <a:extLst>
            <a:ext uri="{FF2B5EF4-FFF2-40B4-BE49-F238E27FC236}">
              <a16:creationId xmlns:a16="http://schemas.microsoft.com/office/drawing/2014/main" id="{2F2827E2-4027-402A-BD40-548101DA98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1" name="正方形/長方形 250">
          <a:extLst>
            <a:ext uri="{FF2B5EF4-FFF2-40B4-BE49-F238E27FC236}">
              <a16:creationId xmlns:a16="http://schemas.microsoft.com/office/drawing/2014/main" id="{4DC4A0C6-4E10-42B2-85EA-0D0C5FB90E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2" name="正方形/長方形 251">
          <a:extLst>
            <a:ext uri="{FF2B5EF4-FFF2-40B4-BE49-F238E27FC236}">
              <a16:creationId xmlns:a16="http://schemas.microsoft.com/office/drawing/2014/main" id="{C8D0030C-92C0-4A62-9F41-CF484D0A19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3" name="正方形/長方形 252">
          <a:extLst>
            <a:ext uri="{FF2B5EF4-FFF2-40B4-BE49-F238E27FC236}">
              <a16:creationId xmlns:a16="http://schemas.microsoft.com/office/drawing/2014/main" id="{1CE26143-8BA3-493E-B2CC-8ADCF6B7E5D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4" name="テキスト ボックス 253">
          <a:extLst>
            <a:ext uri="{FF2B5EF4-FFF2-40B4-BE49-F238E27FC236}">
              <a16:creationId xmlns:a16="http://schemas.microsoft.com/office/drawing/2014/main" id="{CACCB1A5-BF61-433C-A58C-252C88E7A86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5" name="直線コネクタ 254">
          <a:extLst>
            <a:ext uri="{FF2B5EF4-FFF2-40B4-BE49-F238E27FC236}">
              <a16:creationId xmlns:a16="http://schemas.microsoft.com/office/drawing/2014/main" id="{A0234686-B7EC-4F4D-98DD-9C523C3FC8A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6" name="テキスト ボックス 255">
          <a:extLst>
            <a:ext uri="{FF2B5EF4-FFF2-40B4-BE49-F238E27FC236}">
              <a16:creationId xmlns:a16="http://schemas.microsoft.com/office/drawing/2014/main" id="{96EB6273-6C2D-45D0-8D3B-EAB474773825}"/>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57" name="直線コネクタ 256">
          <a:extLst>
            <a:ext uri="{FF2B5EF4-FFF2-40B4-BE49-F238E27FC236}">
              <a16:creationId xmlns:a16="http://schemas.microsoft.com/office/drawing/2014/main" id="{4BAB3FE6-8130-4831-91C7-EAFED272020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8" name="テキスト ボックス 257">
          <a:extLst>
            <a:ext uri="{FF2B5EF4-FFF2-40B4-BE49-F238E27FC236}">
              <a16:creationId xmlns:a16="http://schemas.microsoft.com/office/drawing/2014/main" id="{A80EB7CD-50AD-4D9C-8588-EA1F7FF9163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9" name="直線コネクタ 258">
          <a:extLst>
            <a:ext uri="{FF2B5EF4-FFF2-40B4-BE49-F238E27FC236}">
              <a16:creationId xmlns:a16="http://schemas.microsoft.com/office/drawing/2014/main" id="{47B1B947-45DA-4EEE-B060-A5AB9DF94A5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60" name="テキスト ボックス 259">
          <a:extLst>
            <a:ext uri="{FF2B5EF4-FFF2-40B4-BE49-F238E27FC236}">
              <a16:creationId xmlns:a16="http://schemas.microsoft.com/office/drawing/2014/main" id="{29F19496-130F-40A1-BE5A-AC52F963C3E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1" name="直線コネクタ 260">
          <a:extLst>
            <a:ext uri="{FF2B5EF4-FFF2-40B4-BE49-F238E27FC236}">
              <a16:creationId xmlns:a16="http://schemas.microsoft.com/office/drawing/2014/main" id="{FE67C226-B197-4A5D-99A8-4A2FFED6CD8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2" name="テキスト ボックス 261">
          <a:extLst>
            <a:ext uri="{FF2B5EF4-FFF2-40B4-BE49-F238E27FC236}">
              <a16:creationId xmlns:a16="http://schemas.microsoft.com/office/drawing/2014/main" id="{8310026E-8407-41F7-BCA3-DBD8458EDA6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3" name="直線コネクタ 262">
          <a:extLst>
            <a:ext uri="{FF2B5EF4-FFF2-40B4-BE49-F238E27FC236}">
              <a16:creationId xmlns:a16="http://schemas.microsoft.com/office/drawing/2014/main" id="{6AA2E3D4-162B-453E-95CA-AC46E2F883F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4" name="テキスト ボックス 263">
          <a:extLst>
            <a:ext uri="{FF2B5EF4-FFF2-40B4-BE49-F238E27FC236}">
              <a16:creationId xmlns:a16="http://schemas.microsoft.com/office/drawing/2014/main" id="{3411AF74-4E37-4E88-BCEE-4CE1A3B868B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a:extLst>
            <a:ext uri="{FF2B5EF4-FFF2-40B4-BE49-F238E27FC236}">
              <a16:creationId xmlns:a16="http://schemas.microsoft.com/office/drawing/2014/main" id="{FD90622B-E2FD-40CB-9011-67FCCAD52C4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a:extLst>
            <a:ext uri="{FF2B5EF4-FFF2-40B4-BE49-F238E27FC236}">
              <a16:creationId xmlns:a16="http://schemas.microsoft.com/office/drawing/2014/main" id="{AC688238-04CA-4F21-A2C3-358FFD7309F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a:extLst>
            <a:ext uri="{FF2B5EF4-FFF2-40B4-BE49-F238E27FC236}">
              <a16:creationId xmlns:a16="http://schemas.microsoft.com/office/drawing/2014/main" id="{28C01451-A91C-4262-BFB2-8276F379AAD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19050</xdr:rowOff>
    </xdr:from>
    <xdr:to>
      <xdr:col>15</xdr:col>
      <xdr:colOff>180340</xdr:colOff>
      <xdr:row>108</xdr:row>
      <xdr:rowOff>151637</xdr:rowOff>
    </xdr:to>
    <xdr:cxnSp macro="">
      <xdr:nvCxnSpPr>
        <xdr:cNvPr id="268" name="直線コネクタ 267">
          <a:extLst>
            <a:ext uri="{FF2B5EF4-FFF2-40B4-BE49-F238E27FC236}">
              <a16:creationId xmlns:a16="http://schemas.microsoft.com/office/drawing/2014/main" id="{DD7A33A2-4098-476F-B38D-DD8BE86BAC99}"/>
            </a:ext>
          </a:extLst>
        </xdr:cNvPr>
        <xdr:cNvCxnSpPr/>
      </xdr:nvCxnSpPr>
      <xdr:spPr>
        <a:xfrm flipV="1">
          <a:off x="10476865" y="17335500"/>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155464</xdr:rowOff>
    </xdr:from>
    <xdr:ext cx="469744" cy="259045"/>
    <xdr:sp macro="" textlink="">
      <xdr:nvSpPr>
        <xdr:cNvPr id="269" name="【市民会館】&#10;一人当たり面積最小値テキスト">
          <a:extLst>
            <a:ext uri="{FF2B5EF4-FFF2-40B4-BE49-F238E27FC236}">
              <a16:creationId xmlns:a16="http://schemas.microsoft.com/office/drawing/2014/main" id="{F2EF9F67-348E-4475-941C-686C0BFE9385}"/>
            </a:ext>
          </a:extLst>
        </xdr:cNvPr>
        <xdr:cNvSpPr txBox="1"/>
      </xdr:nvSpPr>
      <xdr:spPr>
        <a:xfrm>
          <a:off x="10566400"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151637</xdr:rowOff>
    </xdr:from>
    <xdr:to>
      <xdr:col>15</xdr:col>
      <xdr:colOff>269875</xdr:colOff>
      <xdr:row>108</xdr:row>
      <xdr:rowOff>151637</xdr:rowOff>
    </xdr:to>
    <xdr:cxnSp macro="">
      <xdr:nvCxnSpPr>
        <xdr:cNvPr id="270" name="直線コネクタ 269">
          <a:extLst>
            <a:ext uri="{FF2B5EF4-FFF2-40B4-BE49-F238E27FC236}">
              <a16:creationId xmlns:a16="http://schemas.microsoft.com/office/drawing/2014/main" id="{B28958E2-CB3C-484B-B740-DA8B22477F1E}"/>
            </a:ext>
          </a:extLst>
        </xdr:cNvPr>
        <xdr:cNvCxnSpPr/>
      </xdr:nvCxnSpPr>
      <xdr:spPr>
        <a:xfrm>
          <a:off x="10388600" y="1866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137177</xdr:rowOff>
    </xdr:from>
    <xdr:ext cx="469744" cy="259045"/>
    <xdr:sp macro="" textlink="">
      <xdr:nvSpPr>
        <xdr:cNvPr id="271" name="【市民会館】&#10;一人当たり面積最大値テキスト">
          <a:extLst>
            <a:ext uri="{FF2B5EF4-FFF2-40B4-BE49-F238E27FC236}">
              <a16:creationId xmlns:a16="http://schemas.microsoft.com/office/drawing/2014/main" id="{44E2FE41-F611-497C-856B-72285EADCBEE}"/>
            </a:ext>
          </a:extLst>
        </xdr:cNvPr>
        <xdr:cNvSpPr txBox="1"/>
      </xdr:nvSpPr>
      <xdr:spPr>
        <a:xfrm>
          <a:off x="10566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101</xdr:row>
      <xdr:rowOff>19050</xdr:rowOff>
    </xdr:from>
    <xdr:to>
      <xdr:col>15</xdr:col>
      <xdr:colOff>269875</xdr:colOff>
      <xdr:row>101</xdr:row>
      <xdr:rowOff>19050</xdr:rowOff>
    </xdr:to>
    <xdr:cxnSp macro="">
      <xdr:nvCxnSpPr>
        <xdr:cNvPr id="272" name="直線コネクタ 271">
          <a:extLst>
            <a:ext uri="{FF2B5EF4-FFF2-40B4-BE49-F238E27FC236}">
              <a16:creationId xmlns:a16="http://schemas.microsoft.com/office/drawing/2014/main" id="{74F795E7-6B61-4F02-AD1A-C31D0DF42CF5}"/>
            </a:ext>
          </a:extLst>
        </xdr:cNvPr>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126001</xdr:rowOff>
    </xdr:from>
    <xdr:ext cx="469744" cy="259045"/>
    <xdr:sp macro="" textlink="">
      <xdr:nvSpPr>
        <xdr:cNvPr id="273" name="【市民会館】&#10;一人当たり面積平均値テキスト">
          <a:extLst>
            <a:ext uri="{FF2B5EF4-FFF2-40B4-BE49-F238E27FC236}">
              <a16:creationId xmlns:a16="http://schemas.microsoft.com/office/drawing/2014/main" id="{961B12D6-4D57-4DA8-B58E-F098C25E6176}"/>
            </a:ext>
          </a:extLst>
        </xdr:cNvPr>
        <xdr:cNvSpPr txBox="1"/>
      </xdr:nvSpPr>
      <xdr:spPr>
        <a:xfrm>
          <a:off x="10566400" y="17785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103124</xdr:rowOff>
    </xdr:from>
    <xdr:to>
      <xdr:col>15</xdr:col>
      <xdr:colOff>231775</xdr:colOff>
      <xdr:row>105</xdr:row>
      <xdr:rowOff>33274</xdr:rowOff>
    </xdr:to>
    <xdr:sp macro="" textlink="">
      <xdr:nvSpPr>
        <xdr:cNvPr id="274" name="フローチャート : 判断 273">
          <a:extLst>
            <a:ext uri="{FF2B5EF4-FFF2-40B4-BE49-F238E27FC236}">
              <a16:creationId xmlns:a16="http://schemas.microsoft.com/office/drawing/2014/main" id="{174619BA-6723-4B80-BD48-CA65591FADFE}"/>
            </a:ext>
          </a:extLst>
        </xdr:cNvPr>
        <xdr:cNvSpPr/>
      </xdr:nvSpPr>
      <xdr:spPr>
        <a:xfrm>
          <a:off x="10426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107696</xdr:rowOff>
    </xdr:from>
    <xdr:to>
      <xdr:col>14</xdr:col>
      <xdr:colOff>79375</xdr:colOff>
      <xdr:row>106</xdr:row>
      <xdr:rowOff>37846</xdr:rowOff>
    </xdr:to>
    <xdr:sp macro="" textlink="">
      <xdr:nvSpPr>
        <xdr:cNvPr id="275" name="フローチャート : 判断 274">
          <a:extLst>
            <a:ext uri="{FF2B5EF4-FFF2-40B4-BE49-F238E27FC236}">
              <a16:creationId xmlns:a16="http://schemas.microsoft.com/office/drawing/2014/main" id="{337A0373-4B76-41B5-8B5F-7072D15F730E}"/>
            </a:ext>
          </a:extLst>
        </xdr:cNvPr>
        <xdr:cNvSpPr/>
      </xdr:nvSpPr>
      <xdr:spPr>
        <a:xfrm>
          <a:off x="9588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54373</xdr:rowOff>
    </xdr:from>
    <xdr:ext cx="469744" cy="259045"/>
    <xdr:sp macro="" textlink="">
      <xdr:nvSpPr>
        <xdr:cNvPr id="276" name="n_1aveValue【市民会館】&#10;一人当たり面積">
          <a:extLst>
            <a:ext uri="{FF2B5EF4-FFF2-40B4-BE49-F238E27FC236}">
              <a16:creationId xmlns:a16="http://schemas.microsoft.com/office/drawing/2014/main" id="{132B89D4-679F-4233-B480-75C4190A466C}"/>
            </a:ext>
          </a:extLst>
        </xdr:cNvPr>
        <xdr:cNvSpPr txBox="1"/>
      </xdr:nvSpPr>
      <xdr:spPr>
        <a:xfrm>
          <a:off x="93917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A764A60A-4656-4A85-AE6D-E0D662ACCF6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381565BC-7269-4141-9C9F-689F6FC6F64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DED675AD-5872-4DC7-B058-E10C0B2FC64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80D94E30-05C1-4FEB-AF10-81D84B48AB4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A4BCB565-499B-4761-8A2D-1EA582EB74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123698</xdr:rowOff>
    </xdr:from>
    <xdr:to>
      <xdr:col>15</xdr:col>
      <xdr:colOff>231775</xdr:colOff>
      <xdr:row>105</xdr:row>
      <xdr:rowOff>53848</xdr:rowOff>
    </xdr:to>
    <xdr:sp macro="" textlink="">
      <xdr:nvSpPr>
        <xdr:cNvPr id="282" name="円/楕円 281">
          <a:extLst>
            <a:ext uri="{FF2B5EF4-FFF2-40B4-BE49-F238E27FC236}">
              <a16:creationId xmlns:a16="http://schemas.microsoft.com/office/drawing/2014/main" id="{31161FD4-B789-449F-972C-13A8EB70C352}"/>
            </a:ext>
          </a:extLst>
        </xdr:cNvPr>
        <xdr:cNvSpPr/>
      </xdr:nvSpPr>
      <xdr:spPr>
        <a:xfrm>
          <a:off x="104267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102125</xdr:rowOff>
    </xdr:from>
    <xdr:ext cx="469744" cy="259045"/>
    <xdr:sp macro="" textlink="">
      <xdr:nvSpPr>
        <xdr:cNvPr id="283" name="【市民会館】&#10;一人当たり面積該当値テキスト">
          <a:extLst>
            <a:ext uri="{FF2B5EF4-FFF2-40B4-BE49-F238E27FC236}">
              <a16:creationId xmlns:a16="http://schemas.microsoft.com/office/drawing/2014/main" id="{71BA499C-3B1C-4620-93D8-0815E5CA3700}"/>
            </a:ext>
          </a:extLst>
        </xdr:cNvPr>
        <xdr:cNvSpPr txBox="1"/>
      </xdr:nvSpPr>
      <xdr:spPr>
        <a:xfrm>
          <a:off x="10566400" y="1793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a:extLst>
            <a:ext uri="{FF2B5EF4-FFF2-40B4-BE49-F238E27FC236}">
              <a16:creationId xmlns:a16="http://schemas.microsoft.com/office/drawing/2014/main" id="{47B47699-7D17-4456-8916-1D369EFDF5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a:extLst>
            <a:ext uri="{FF2B5EF4-FFF2-40B4-BE49-F238E27FC236}">
              <a16:creationId xmlns:a16="http://schemas.microsoft.com/office/drawing/2014/main" id="{2F113240-D412-4CAC-BB89-9F671B085B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a:extLst>
            <a:ext uri="{FF2B5EF4-FFF2-40B4-BE49-F238E27FC236}">
              <a16:creationId xmlns:a16="http://schemas.microsoft.com/office/drawing/2014/main" id="{AB5920BB-FB90-4D1A-9A31-00F1E18757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a:extLst>
            <a:ext uri="{FF2B5EF4-FFF2-40B4-BE49-F238E27FC236}">
              <a16:creationId xmlns:a16="http://schemas.microsoft.com/office/drawing/2014/main" id="{5768EFBE-C602-4C47-9C80-AFC848884D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a:extLst>
            <a:ext uri="{FF2B5EF4-FFF2-40B4-BE49-F238E27FC236}">
              <a16:creationId xmlns:a16="http://schemas.microsoft.com/office/drawing/2014/main" id="{EE01048E-F131-4AB8-B55E-F6D705D96F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a:extLst>
            <a:ext uri="{FF2B5EF4-FFF2-40B4-BE49-F238E27FC236}">
              <a16:creationId xmlns:a16="http://schemas.microsoft.com/office/drawing/2014/main" id="{3F43057F-8DF7-4F97-9BCE-4482FB6FAC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a:extLst>
            <a:ext uri="{FF2B5EF4-FFF2-40B4-BE49-F238E27FC236}">
              <a16:creationId xmlns:a16="http://schemas.microsoft.com/office/drawing/2014/main" id="{C17DAD67-E8EB-4809-8C1F-09F557917E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a:extLst>
            <a:ext uri="{FF2B5EF4-FFF2-40B4-BE49-F238E27FC236}">
              <a16:creationId xmlns:a16="http://schemas.microsoft.com/office/drawing/2014/main" id="{EDA9960E-DC48-4E7D-A9CF-F3E8617E2C3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a:extLst>
            <a:ext uri="{FF2B5EF4-FFF2-40B4-BE49-F238E27FC236}">
              <a16:creationId xmlns:a16="http://schemas.microsoft.com/office/drawing/2014/main" id="{05464013-F729-40CA-A4E5-D051D7DD43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3" name="正方形/長方形 292">
          <a:extLst>
            <a:ext uri="{FF2B5EF4-FFF2-40B4-BE49-F238E27FC236}">
              <a16:creationId xmlns:a16="http://schemas.microsoft.com/office/drawing/2014/main" id="{0D900E80-EC81-4472-9A28-5276030DEB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4" name="正方形/長方形 293">
          <a:extLst>
            <a:ext uri="{FF2B5EF4-FFF2-40B4-BE49-F238E27FC236}">
              <a16:creationId xmlns:a16="http://schemas.microsoft.com/office/drawing/2014/main" id="{567539AC-AD1E-462E-A0D4-0422C9BD31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5" name="正方形/長方形 294">
          <a:extLst>
            <a:ext uri="{FF2B5EF4-FFF2-40B4-BE49-F238E27FC236}">
              <a16:creationId xmlns:a16="http://schemas.microsoft.com/office/drawing/2014/main" id="{5AC27A2E-135F-44B7-8CB1-CF7E954736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6" name="正方形/長方形 295">
          <a:extLst>
            <a:ext uri="{FF2B5EF4-FFF2-40B4-BE49-F238E27FC236}">
              <a16:creationId xmlns:a16="http://schemas.microsoft.com/office/drawing/2014/main" id="{C8241833-E0E7-42C7-94FD-0E861F05ED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7" name="正方形/長方形 296">
          <a:extLst>
            <a:ext uri="{FF2B5EF4-FFF2-40B4-BE49-F238E27FC236}">
              <a16:creationId xmlns:a16="http://schemas.microsoft.com/office/drawing/2014/main" id="{B0EACD2C-2C4A-440A-8972-C8DEB21079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8" name="正方形/長方形 297">
          <a:extLst>
            <a:ext uri="{FF2B5EF4-FFF2-40B4-BE49-F238E27FC236}">
              <a16:creationId xmlns:a16="http://schemas.microsoft.com/office/drawing/2014/main" id="{E1ADB1E6-3549-475A-9E83-0D77E617F6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9" name="正方形/長方形 298">
          <a:extLst>
            <a:ext uri="{FF2B5EF4-FFF2-40B4-BE49-F238E27FC236}">
              <a16:creationId xmlns:a16="http://schemas.microsoft.com/office/drawing/2014/main" id="{71CA8B52-413E-48F0-AA73-379F9EFCF13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a:extLst>
            <a:ext uri="{FF2B5EF4-FFF2-40B4-BE49-F238E27FC236}">
              <a16:creationId xmlns:a16="http://schemas.microsoft.com/office/drawing/2014/main" id="{3451E170-2E87-4DAE-8A2F-5B92BF09C2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a:extLst>
            <a:ext uri="{FF2B5EF4-FFF2-40B4-BE49-F238E27FC236}">
              <a16:creationId xmlns:a16="http://schemas.microsoft.com/office/drawing/2014/main" id="{0DE971A2-93B7-4A63-9308-B1B037EF3F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a:extLst>
            <a:ext uri="{FF2B5EF4-FFF2-40B4-BE49-F238E27FC236}">
              <a16:creationId xmlns:a16="http://schemas.microsoft.com/office/drawing/2014/main" id="{F5F56681-E685-4CCA-BFD5-EA5D7FE4CA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a:extLst>
            <a:ext uri="{FF2B5EF4-FFF2-40B4-BE49-F238E27FC236}">
              <a16:creationId xmlns:a16="http://schemas.microsoft.com/office/drawing/2014/main" id="{0748F5FA-CCB9-4FC1-932D-4D84FE3A52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a:extLst>
            <a:ext uri="{FF2B5EF4-FFF2-40B4-BE49-F238E27FC236}">
              <a16:creationId xmlns:a16="http://schemas.microsoft.com/office/drawing/2014/main" id="{BF32E629-F8D6-4021-B814-545BE28F2D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a:extLst>
            <a:ext uri="{FF2B5EF4-FFF2-40B4-BE49-F238E27FC236}">
              <a16:creationId xmlns:a16="http://schemas.microsoft.com/office/drawing/2014/main" id="{2DA9DE3F-47C3-4669-8BA4-8CB588DE29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a:extLst>
            <a:ext uri="{FF2B5EF4-FFF2-40B4-BE49-F238E27FC236}">
              <a16:creationId xmlns:a16="http://schemas.microsoft.com/office/drawing/2014/main" id="{B7359840-2AB8-470F-9932-4022DEE7CA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a:extLst>
            <a:ext uri="{FF2B5EF4-FFF2-40B4-BE49-F238E27FC236}">
              <a16:creationId xmlns:a16="http://schemas.microsoft.com/office/drawing/2014/main" id="{91EB1006-0C6D-4E7A-B640-2D72C37A662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8" name="正方形/長方形 307">
          <a:extLst>
            <a:ext uri="{FF2B5EF4-FFF2-40B4-BE49-F238E27FC236}">
              <a16:creationId xmlns:a16="http://schemas.microsoft.com/office/drawing/2014/main" id="{B1012078-144E-4C5B-A0F5-E1F8489B25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9" name="正方形/長方形 308">
          <a:extLst>
            <a:ext uri="{FF2B5EF4-FFF2-40B4-BE49-F238E27FC236}">
              <a16:creationId xmlns:a16="http://schemas.microsoft.com/office/drawing/2014/main" id="{4DE68EC0-500A-41CD-9071-DFC7B32287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0" name="正方形/長方形 309">
          <a:extLst>
            <a:ext uri="{FF2B5EF4-FFF2-40B4-BE49-F238E27FC236}">
              <a16:creationId xmlns:a16="http://schemas.microsoft.com/office/drawing/2014/main" id="{5F5D7BA6-52D0-4CF6-BC64-6448F8910B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1" name="正方形/長方形 310">
          <a:extLst>
            <a:ext uri="{FF2B5EF4-FFF2-40B4-BE49-F238E27FC236}">
              <a16:creationId xmlns:a16="http://schemas.microsoft.com/office/drawing/2014/main" id="{6B988868-E2DB-43FD-82C0-B421E1772E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2" name="正方形/長方形 311">
          <a:extLst>
            <a:ext uri="{FF2B5EF4-FFF2-40B4-BE49-F238E27FC236}">
              <a16:creationId xmlns:a16="http://schemas.microsoft.com/office/drawing/2014/main" id="{964A6937-155B-4F5C-ACE4-8EBA7C0790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3" name="正方形/長方形 312">
          <a:extLst>
            <a:ext uri="{FF2B5EF4-FFF2-40B4-BE49-F238E27FC236}">
              <a16:creationId xmlns:a16="http://schemas.microsoft.com/office/drawing/2014/main" id="{E30F9602-06FB-4227-8771-BC620B237A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4" name="正方形/長方形 313">
          <a:extLst>
            <a:ext uri="{FF2B5EF4-FFF2-40B4-BE49-F238E27FC236}">
              <a16:creationId xmlns:a16="http://schemas.microsoft.com/office/drawing/2014/main" id="{2D81F976-8B73-4490-9172-B1BE67B387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5" name="正方形/長方形 314">
          <a:extLst>
            <a:ext uri="{FF2B5EF4-FFF2-40B4-BE49-F238E27FC236}">
              <a16:creationId xmlns:a16="http://schemas.microsoft.com/office/drawing/2014/main" id="{CB46280C-2007-49CA-AC7C-99C92FF4F06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a:extLst>
            <a:ext uri="{FF2B5EF4-FFF2-40B4-BE49-F238E27FC236}">
              <a16:creationId xmlns:a16="http://schemas.microsoft.com/office/drawing/2014/main" id="{9D6CDC77-36A0-474C-A90E-077ACF7BCDA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a:extLst>
            <a:ext uri="{FF2B5EF4-FFF2-40B4-BE49-F238E27FC236}">
              <a16:creationId xmlns:a16="http://schemas.microsoft.com/office/drawing/2014/main" id="{6AF597AC-C6B7-48E1-8E1F-89825C174D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a:extLst>
            <a:ext uri="{FF2B5EF4-FFF2-40B4-BE49-F238E27FC236}">
              <a16:creationId xmlns:a16="http://schemas.microsoft.com/office/drawing/2014/main" id="{0C2568E6-A19F-447C-A6A2-EBDD89D184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a:extLst>
            <a:ext uri="{FF2B5EF4-FFF2-40B4-BE49-F238E27FC236}">
              <a16:creationId xmlns:a16="http://schemas.microsoft.com/office/drawing/2014/main" id="{C3FEC8AD-FB2C-4667-9AB7-87E9FF004BC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a:extLst>
            <a:ext uri="{FF2B5EF4-FFF2-40B4-BE49-F238E27FC236}">
              <a16:creationId xmlns:a16="http://schemas.microsoft.com/office/drawing/2014/main" id="{8C74CA61-0441-4FE5-B21A-6AE8A55936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a:extLst>
            <a:ext uri="{FF2B5EF4-FFF2-40B4-BE49-F238E27FC236}">
              <a16:creationId xmlns:a16="http://schemas.microsoft.com/office/drawing/2014/main" id="{ED77CBCD-7851-4296-BC1A-352DC6ED85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a:extLst>
            <a:ext uri="{FF2B5EF4-FFF2-40B4-BE49-F238E27FC236}">
              <a16:creationId xmlns:a16="http://schemas.microsoft.com/office/drawing/2014/main" id="{A34B6D42-5DE1-460D-81EA-AEF27ACE1B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a:extLst>
            <a:ext uri="{FF2B5EF4-FFF2-40B4-BE49-F238E27FC236}">
              <a16:creationId xmlns:a16="http://schemas.microsoft.com/office/drawing/2014/main" id="{86742218-C8C0-47EB-AC71-39DBF1BD1D5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4" name="正方形/長方形 323">
          <a:extLst>
            <a:ext uri="{FF2B5EF4-FFF2-40B4-BE49-F238E27FC236}">
              <a16:creationId xmlns:a16="http://schemas.microsoft.com/office/drawing/2014/main" id="{725303CB-D117-4F5D-9382-7B4D54138A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5" name="正方形/長方形 324">
          <a:extLst>
            <a:ext uri="{FF2B5EF4-FFF2-40B4-BE49-F238E27FC236}">
              <a16:creationId xmlns:a16="http://schemas.microsoft.com/office/drawing/2014/main" id="{494F459E-DC92-4F84-B50A-BBB7BAF011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6" name="正方形/長方形 325">
          <a:extLst>
            <a:ext uri="{FF2B5EF4-FFF2-40B4-BE49-F238E27FC236}">
              <a16:creationId xmlns:a16="http://schemas.microsoft.com/office/drawing/2014/main" id="{ED6AB7E8-C5B3-4586-B5C4-AF338204AD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7" name="正方形/長方形 326">
          <a:extLst>
            <a:ext uri="{FF2B5EF4-FFF2-40B4-BE49-F238E27FC236}">
              <a16:creationId xmlns:a16="http://schemas.microsoft.com/office/drawing/2014/main" id="{5BC05572-3F4E-4404-A31F-C4DB447A71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8" name="正方形/長方形 327">
          <a:extLst>
            <a:ext uri="{FF2B5EF4-FFF2-40B4-BE49-F238E27FC236}">
              <a16:creationId xmlns:a16="http://schemas.microsoft.com/office/drawing/2014/main" id="{D96856DC-79E1-4EB7-9FFD-6D78B5AC4B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9" name="正方形/長方形 328">
          <a:extLst>
            <a:ext uri="{FF2B5EF4-FFF2-40B4-BE49-F238E27FC236}">
              <a16:creationId xmlns:a16="http://schemas.microsoft.com/office/drawing/2014/main" id="{6323F89D-92B7-4E21-A433-8F20A4F7D38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0" name="正方形/長方形 329">
          <a:extLst>
            <a:ext uri="{FF2B5EF4-FFF2-40B4-BE49-F238E27FC236}">
              <a16:creationId xmlns:a16="http://schemas.microsoft.com/office/drawing/2014/main" id="{05EC5834-C3D2-4CFE-93C2-08E1FA0466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1" name="正方形/長方形 330">
          <a:extLst>
            <a:ext uri="{FF2B5EF4-FFF2-40B4-BE49-F238E27FC236}">
              <a16:creationId xmlns:a16="http://schemas.microsoft.com/office/drawing/2014/main" id="{F6A5E484-7FDC-46AD-AF70-475A64BC50C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2" name="正方形/長方形 331">
          <a:extLst>
            <a:ext uri="{FF2B5EF4-FFF2-40B4-BE49-F238E27FC236}">
              <a16:creationId xmlns:a16="http://schemas.microsoft.com/office/drawing/2014/main" id="{C7938441-96A2-4BEE-968F-C12C6FD8E7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3" name="正方形/長方形 332">
          <a:extLst>
            <a:ext uri="{FF2B5EF4-FFF2-40B4-BE49-F238E27FC236}">
              <a16:creationId xmlns:a16="http://schemas.microsoft.com/office/drawing/2014/main" id="{6B74FB31-AF88-4128-AEFE-BD7AACD6215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4" name="正方形/長方形 333">
          <a:extLst>
            <a:ext uri="{FF2B5EF4-FFF2-40B4-BE49-F238E27FC236}">
              <a16:creationId xmlns:a16="http://schemas.microsoft.com/office/drawing/2014/main" id="{25310511-009D-48E7-9A5C-9C086899EF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5" name="正方形/長方形 334">
          <a:extLst>
            <a:ext uri="{FF2B5EF4-FFF2-40B4-BE49-F238E27FC236}">
              <a16:creationId xmlns:a16="http://schemas.microsoft.com/office/drawing/2014/main" id="{9007620E-CE7B-40E9-982D-7E125C55F2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6" name="正方形/長方形 335">
          <a:extLst>
            <a:ext uri="{FF2B5EF4-FFF2-40B4-BE49-F238E27FC236}">
              <a16:creationId xmlns:a16="http://schemas.microsoft.com/office/drawing/2014/main" id="{A51570C8-94C6-40D1-89F0-3C52F85742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7" name="正方形/長方形 336">
          <a:extLst>
            <a:ext uri="{FF2B5EF4-FFF2-40B4-BE49-F238E27FC236}">
              <a16:creationId xmlns:a16="http://schemas.microsoft.com/office/drawing/2014/main" id="{A79D1445-849C-45F8-8665-2A3704A008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8" name="正方形/長方形 337">
          <a:extLst>
            <a:ext uri="{FF2B5EF4-FFF2-40B4-BE49-F238E27FC236}">
              <a16:creationId xmlns:a16="http://schemas.microsoft.com/office/drawing/2014/main" id="{88B72F21-5746-4851-AE45-E0FE4548E4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9" name="正方形/長方形 338">
          <a:extLst>
            <a:ext uri="{FF2B5EF4-FFF2-40B4-BE49-F238E27FC236}">
              <a16:creationId xmlns:a16="http://schemas.microsoft.com/office/drawing/2014/main" id="{D2C1EA55-1387-4399-A0D9-ECD04133F0C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35CF8ECD-C5BC-4BA3-B232-1821E60B38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1" name="直線コネクタ 340">
          <a:extLst>
            <a:ext uri="{FF2B5EF4-FFF2-40B4-BE49-F238E27FC236}">
              <a16:creationId xmlns:a16="http://schemas.microsoft.com/office/drawing/2014/main" id="{6F96B4B2-714D-41C1-B417-7A0D3759D3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2" name="テキスト ボックス 341">
          <a:extLst>
            <a:ext uri="{FF2B5EF4-FFF2-40B4-BE49-F238E27FC236}">
              <a16:creationId xmlns:a16="http://schemas.microsoft.com/office/drawing/2014/main" id="{7FF44BCF-60C2-42D7-AE82-FEA3B515FEFB}"/>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43" name="直線コネクタ 342">
          <a:extLst>
            <a:ext uri="{FF2B5EF4-FFF2-40B4-BE49-F238E27FC236}">
              <a16:creationId xmlns:a16="http://schemas.microsoft.com/office/drawing/2014/main" id="{BF1D0F49-7A2E-4787-B4C0-0AE396BDB8C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44" name="テキスト ボックス 343">
          <a:extLst>
            <a:ext uri="{FF2B5EF4-FFF2-40B4-BE49-F238E27FC236}">
              <a16:creationId xmlns:a16="http://schemas.microsoft.com/office/drawing/2014/main" id="{3FD64669-D0CB-4034-A129-8E3438F8D42C}"/>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45" name="直線コネクタ 344">
          <a:extLst>
            <a:ext uri="{FF2B5EF4-FFF2-40B4-BE49-F238E27FC236}">
              <a16:creationId xmlns:a16="http://schemas.microsoft.com/office/drawing/2014/main" id="{6DA96918-E2E9-4123-8975-9D42958FEAC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46" name="テキスト ボックス 345">
          <a:extLst>
            <a:ext uri="{FF2B5EF4-FFF2-40B4-BE49-F238E27FC236}">
              <a16:creationId xmlns:a16="http://schemas.microsoft.com/office/drawing/2014/main" id="{A35E954F-3AF6-4789-98AE-2CD960F1731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47" name="直線コネクタ 346">
          <a:extLst>
            <a:ext uri="{FF2B5EF4-FFF2-40B4-BE49-F238E27FC236}">
              <a16:creationId xmlns:a16="http://schemas.microsoft.com/office/drawing/2014/main" id="{9CF12999-7DFC-43C1-9521-A20A4FBD795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48" name="テキスト ボックス 347">
          <a:extLst>
            <a:ext uri="{FF2B5EF4-FFF2-40B4-BE49-F238E27FC236}">
              <a16:creationId xmlns:a16="http://schemas.microsoft.com/office/drawing/2014/main" id="{88A4ADD1-E1E7-45CD-A929-F31DC8850D3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49" name="直線コネクタ 348">
          <a:extLst>
            <a:ext uri="{FF2B5EF4-FFF2-40B4-BE49-F238E27FC236}">
              <a16:creationId xmlns:a16="http://schemas.microsoft.com/office/drawing/2014/main" id="{B19A267C-FEBC-414F-9CA1-E088216C880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50" name="テキスト ボックス 349">
          <a:extLst>
            <a:ext uri="{FF2B5EF4-FFF2-40B4-BE49-F238E27FC236}">
              <a16:creationId xmlns:a16="http://schemas.microsoft.com/office/drawing/2014/main" id="{E5FA13FE-2485-499C-AEC3-278EEB700542}"/>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1" name="直線コネクタ 350">
          <a:extLst>
            <a:ext uri="{FF2B5EF4-FFF2-40B4-BE49-F238E27FC236}">
              <a16:creationId xmlns:a16="http://schemas.microsoft.com/office/drawing/2014/main" id="{2A2C7A06-AFBA-477A-B0B7-6BDD9A6FDE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DFD98BED-4B0A-4EC9-B44A-22268C388D0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3" name="【庁舎】&#10;有形固定資産減価償却率グラフ枠">
          <a:extLst>
            <a:ext uri="{FF2B5EF4-FFF2-40B4-BE49-F238E27FC236}">
              <a16:creationId xmlns:a16="http://schemas.microsoft.com/office/drawing/2014/main" id="{60903E37-0308-4E23-9EDD-1B99350E39A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354" name="直線コネクタ 353">
          <a:extLst>
            <a:ext uri="{FF2B5EF4-FFF2-40B4-BE49-F238E27FC236}">
              <a16:creationId xmlns:a16="http://schemas.microsoft.com/office/drawing/2014/main" id="{CFDA20AE-6C40-49BB-BF7E-0EB47348150F}"/>
            </a:ext>
          </a:extLst>
        </xdr:cNvPr>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355" name="【庁舎】&#10;有形固定資産減価償却率最小値テキスト">
          <a:extLst>
            <a:ext uri="{FF2B5EF4-FFF2-40B4-BE49-F238E27FC236}">
              <a16:creationId xmlns:a16="http://schemas.microsoft.com/office/drawing/2014/main" id="{F9C92A4C-B54A-44FE-A95A-020D771F786E}"/>
            </a:ext>
          </a:extLst>
        </xdr:cNvPr>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356" name="直線コネクタ 355">
          <a:extLst>
            <a:ext uri="{FF2B5EF4-FFF2-40B4-BE49-F238E27FC236}">
              <a16:creationId xmlns:a16="http://schemas.microsoft.com/office/drawing/2014/main" id="{56F1690E-A326-4624-B6AD-EAA4193BB847}"/>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357" name="【庁舎】&#10;有形固定資産減価償却率最大値テキスト">
          <a:extLst>
            <a:ext uri="{FF2B5EF4-FFF2-40B4-BE49-F238E27FC236}">
              <a16:creationId xmlns:a16="http://schemas.microsoft.com/office/drawing/2014/main" id="{2206D2A0-FD93-44AF-9545-0A945AF45202}"/>
            </a:ext>
          </a:extLst>
        </xdr:cNvPr>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58" name="直線コネクタ 357">
          <a:extLst>
            <a:ext uri="{FF2B5EF4-FFF2-40B4-BE49-F238E27FC236}">
              <a16:creationId xmlns:a16="http://schemas.microsoft.com/office/drawing/2014/main" id="{9572B786-44BB-497E-A362-19F1595C9FA4}"/>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359" name="【庁舎】&#10;有形固定資産減価償却率平均値テキスト">
          <a:extLst>
            <a:ext uri="{FF2B5EF4-FFF2-40B4-BE49-F238E27FC236}">
              <a16:creationId xmlns:a16="http://schemas.microsoft.com/office/drawing/2014/main" id="{519B8DCE-234D-45B9-A60D-6206DD07979E}"/>
            </a:ext>
          </a:extLst>
        </xdr:cNvPr>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360" name="フローチャート : 判断 359">
          <a:extLst>
            <a:ext uri="{FF2B5EF4-FFF2-40B4-BE49-F238E27FC236}">
              <a16:creationId xmlns:a16="http://schemas.microsoft.com/office/drawing/2014/main" id="{1A41EA01-A46D-42F6-BC78-C72CDB87EAE8}"/>
            </a:ext>
          </a:extLst>
        </xdr:cNvPr>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361" name="フローチャート : 判断 360">
          <a:extLst>
            <a:ext uri="{FF2B5EF4-FFF2-40B4-BE49-F238E27FC236}">
              <a16:creationId xmlns:a16="http://schemas.microsoft.com/office/drawing/2014/main" id="{897CA0E7-2CEC-4F7D-BD01-6E8C84A822B8}"/>
            </a:ext>
          </a:extLst>
        </xdr:cNvPr>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148099</xdr:rowOff>
    </xdr:from>
    <xdr:ext cx="405111" cy="259045"/>
    <xdr:sp macro="" textlink="">
      <xdr:nvSpPr>
        <xdr:cNvPr id="362" name="n_1aveValue【庁舎】&#10;有形固定資産減価償却率">
          <a:extLst>
            <a:ext uri="{FF2B5EF4-FFF2-40B4-BE49-F238E27FC236}">
              <a16:creationId xmlns:a16="http://schemas.microsoft.com/office/drawing/2014/main" id="{36D0823C-2484-4B67-9792-3F671A190171}"/>
            </a:ext>
          </a:extLst>
        </xdr:cNvPr>
        <xdr:cNvSpPr txBox="1"/>
      </xdr:nvSpPr>
      <xdr:spPr>
        <a:xfrm>
          <a:off x="15266043"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7F0BFB26-121D-4A72-804C-9EEE6450CC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511FD588-6BE4-4180-9278-70072A6D66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B8C16A0B-9AB9-4114-8633-F670486042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E6DE79DC-355C-4919-B37E-4B29EBE1AEF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929AAF8-B81C-4968-81B2-1BE32ABB4B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23113</xdr:rowOff>
    </xdr:from>
    <xdr:to>
      <xdr:col>23</xdr:col>
      <xdr:colOff>568325</xdr:colOff>
      <xdr:row>103</xdr:row>
      <xdr:rowOff>124713</xdr:rowOff>
    </xdr:to>
    <xdr:sp macro="" textlink="">
      <xdr:nvSpPr>
        <xdr:cNvPr id="368" name="円/楕円 367">
          <a:extLst>
            <a:ext uri="{FF2B5EF4-FFF2-40B4-BE49-F238E27FC236}">
              <a16:creationId xmlns:a16="http://schemas.microsoft.com/office/drawing/2014/main" id="{A9F9D7C7-0A82-4245-926B-CC88DA6773CA}"/>
            </a:ext>
          </a:extLst>
        </xdr:cNvPr>
        <xdr:cNvSpPr/>
      </xdr:nvSpPr>
      <xdr:spPr>
        <a:xfrm>
          <a:off x="162687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45990</xdr:rowOff>
    </xdr:from>
    <xdr:ext cx="405111" cy="259045"/>
    <xdr:sp macro="" textlink="">
      <xdr:nvSpPr>
        <xdr:cNvPr id="369" name="【庁舎】&#10;有形固定資産減価償却率該当値テキスト">
          <a:extLst>
            <a:ext uri="{FF2B5EF4-FFF2-40B4-BE49-F238E27FC236}">
              <a16:creationId xmlns:a16="http://schemas.microsoft.com/office/drawing/2014/main" id="{6C408F0D-6C62-48CB-88CE-4A9CA17941A6}"/>
            </a:ext>
          </a:extLst>
        </xdr:cNvPr>
        <xdr:cNvSpPr txBox="1"/>
      </xdr:nvSpPr>
      <xdr:spPr>
        <a:xfrm>
          <a:off x="16408400" y="1753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0" name="正方形/長方形 369">
          <a:extLst>
            <a:ext uri="{FF2B5EF4-FFF2-40B4-BE49-F238E27FC236}">
              <a16:creationId xmlns:a16="http://schemas.microsoft.com/office/drawing/2014/main" id="{4DE4304F-9D27-44F0-94D1-8F1B9A83EA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1" name="正方形/長方形 370">
          <a:extLst>
            <a:ext uri="{FF2B5EF4-FFF2-40B4-BE49-F238E27FC236}">
              <a16:creationId xmlns:a16="http://schemas.microsoft.com/office/drawing/2014/main" id="{DFAF797B-B76F-40AB-BC08-9AAC759FC0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2" name="正方形/長方形 371">
          <a:extLst>
            <a:ext uri="{FF2B5EF4-FFF2-40B4-BE49-F238E27FC236}">
              <a16:creationId xmlns:a16="http://schemas.microsoft.com/office/drawing/2014/main" id="{AC162DB9-9DAA-4587-8B39-0DEC3DEB31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3" name="正方形/長方形 372">
          <a:extLst>
            <a:ext uri="{FF2B5EF4-FFF2-40B4-BE49-F238E27FC236}">
              <a16:creationId xmlns:a16="http://schemas.microsoft.com/office/drawing/2014/main" id="{10DABB31-3413-4D04-8201-8DB051B17A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4" name="正方形/長方形 373">
          <a:extLst>
            <a:ext uri="{FF2B5EF4-FFF2-40B4-BE49-F238E27FC236}">
              <a16:creationId xmlns:a16="http://schemas.microsoft.com/office/drawing/2014/main" id="{017BEB96-D79D-4633-895A-0AEF9DFEDD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5" name="正方形/長方形 374">
          <a:extLst>
            <a:ext uri="{FF2B5EF4-FFF2-40B4-BE49-F238E27FC236}">
              <a16:creationId xmlns:a16="http://schemas.microsoft.com/office/drawing/2014/main" id="{2196F928-A821-46F1-B5D3-5014DAAA42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6" name="正方形/長方形 375">
          <a:extLst>
            <a:ext uri="{FF2B5EF4-FFF2-40B4-BE49-F238E27FC236}">
              <a16:creationId xmlns:a16="http://schemas.microsoft.com/office/drawing/2014/main" id="{D042417F-B3BD-460A-A98B-31D8AAEA8E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7" name="正方形/長方形 376">
          <a:extLst>
            <a:ext uri="{FF2B5EF4-FFF2-40B4-BE49-F238E27FC236}">
              <a16:creationId xmlns:a16="http://schemas.microsoft.com/office/drawing/2014/main" id="{3E18276B-622A-4F19-A5C1-6F4EF60E4E9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8" name="テキスト ボックス 377">
          <a:extLst>
            <a:ext uri="{FF2B5EF4-FFF2-40B4-BE49-F238E27FC236}">
              <a16:creationId xmlns:a16="http://schemas.microsoft.com/office/drawing/2014/main" id="{6BE2CA4B-52E5-47E9-BDD5-8CDC8FA9A7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9" name="直線コネクタ 378">
          <a:extLst>
            <a:ext uri="{FF2B5EF4-FFF2-40B4-BE49-F238E27FC236}">
              <a16:creationId xmlns:a16="http://schemas.microsoft.com/office/drawing/2014/main" id="{CE908702-00ED-4301-AE2B-135DBD5257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28791000-2F2D-49A8-874B-F3B424481D0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1" name="直線コネクタ 380">
          <a:extLst>
            <a:ext uri="{FF2B5EF4-FFF2-40B4-BE49-F238E27FC236}">
              <a16:creationId xmlns:a16="http://schemas.microsoft.com/office/drawing/2014/main" id="{EC0AF08D-7AD0-439D-AB3E-1C5075CD350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3D81F5E7-F39D-44E4-8986-FFA67CDF07B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3" name="直線コネクタ 382">
          <a:extLst>
            <a:ext uri="{FF2B5EF4-FFF2-40B4-BE49-F238E27FC236}">
              <a16:creationId xmlns:a16="http://schemas.microsoft.com/office/drawing/2014/main" id="{4E28E6F0-5F7E-40F4-9752-4895FF6C452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id="{7DDFF150-BAA8-48CB-B41C-3C9D7AAEA2E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5" name="直線コネクタ 384">
          <a:extLst>
            <a:ext uri="{FF2B5EF4-FFF2-40B4-BE49-F238E27FC236}">
              <a16:creationId xmlns:a16="http://schemas.microsoft.com/office/drawing/2014/main" id="{3337EEE9-0435-4BAA-82EF-ABEBBC110DA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5748F031-F716-4F36-B736-75913D2AC02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7" name="直線コネクタ 386">
          <a:extLst>
            <a:ext uri="{FF2B5EF4-FFF2-40B4-BE49-F238E27FC236}">
              <a16:creationId xmlns:a16="http://schemas.microsoft.com/office/drawing/2014/main" id="{B4FDB6D2-8273-46CA-B767-10E2A25130D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8" name="テキスト ボックス 387">
          <a:extLst>
            <a:ext uri="{FF2B5EF4-FFF2-40B4-BE49-F238E27FC236}">
              <a16:creationId xmlns:a16="http://schemas.microsoft.com/office/drawing/2014/main" id="{8A3B644B-2EC9-4792-BB1C-550E8BA2979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89" name="直線コネクタ 388">
          <a:extLst>
            <a:ext uri="{FF2B5EF4-FFF2-40B4-BE49-F238E27FC236}">
              <a16:creationId xmlns:a16="http://schemas.microsoft.com/office/drawing/2014/main" id="{17D99D94-686E-4FE3-BC3A-0BEB340D6CD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0" name="テキスト ボックス 389">
          <a:extLst>
            <a:ext uri="{FF2B5EF4-FFF2-40B4-BE49-F238E27FC236}">
              <a16:creationId xmlns:a16="http://schemas.microsoft.com/office/drawing/2014/main" id="{1704DE1F-1D02-4332-873F-D4229E863FA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1" name="直線コネクタ 390">
          <a:extLst>
            <a:ext uri="{FF2B5EF4-FFF2-40B4-BE49-F238E27FC236}">
              <a16:creationId xmlns:a16="http://schemas.microsoft.com/office/drawing/2014/main" id="{B9A81980-352E-4F77-A55E-F90327B80C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4630F46A-B628-4DEB-8193-3053440DE37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3" name="【庁舎】&#10;一人当たり面積グラフ枠">
          <a:extLst>
            <a:ext uri="{FF2B5EF4-FFF2-40B4-BE49-F238E27FC236}">
              <a16:creationId xmlns:a16="http://schemas.microsoft.com/office/drawing/2014/main" id="{BF0272E1-9686-45E9-9832-182809117F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394" name="直線コネクタ 393">
          <a:extLst>
            <a:ext uri="{FF2B5EF4-FFF2-40B4-BE49-F238E27FC236}">
              <a16:creationId xmlns:a16="http://schemas.microsoft.com/office/drawing/2014/main" id="{C54E788A-9228-4F40-AF35-3CC0E2186B88}"/>
            </a:ext>
          </a:extLst>
        </xdr:cNvPr>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395" name="【庁舎】&#10;一人当たり面積最小値テキスト">
          <a:extLst>
            <a:ext uri="{FF2B5EF4-FFF2-40B4-BE49-F238E27FC236}">
              <a16:creationId xmlns:a16="http://schemas.microsoft.com/office/drawing/2014/main" id="{03FC49A2-64D7-46D4-B503-B194D78F4779}"/>
            </a:ext>
          </a:extLst>
        </xdr:cNvPr>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396" name="直線コネクタ 395">
          <a:extLst>
            <a:ext uri="{FF2B5EF4-FFF2-40B4-BE49-F238E27FC236}">
              <a16:creationId xmlns:a16="http://schemas.microsoft.com/office/drawing/2014/main" id="{BBEBCFB4-EF21-4A7A-9CC8-2F8254AF9F39}"/>
            </a:ext>
          </a:extLst>
        </xdr:cNvPr>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397" name="【庁舎】&#10;一人当たり面積最大値テキスト">
          <a:extLst>
            <a:ext uri="{FF2B5EF4-FFF2-40B4-BE49-F238E27FC236}">
              <a16:creationId xmlns:a16="http://schemas.microsoft.com/office/drawing/2014/main" id="{2EC14B5E-9E97-45D5-88D9-CDD3A3A9AD6F}"/>
            </a:ext>
          </a:extLst>
        </xdr:cNvPr>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398" name="直線コネクタ 397">
          <a:extLst>
            <a:ext uri="{FF2B5EF4-FFF2-40B4-BE49-F238E27FC236}">
              <a16:creationId xmlns:a16="http://schemas.microsoft.com/office/drawing/2014/main" id="{2DA574A1-C2B2-451B-B43F-95AE1BBF2132}"/>
            </a:ext>
          </a:extLst>
        </xdr:cNvPr>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118763</xdr:rowOff>
    </xdr:from>
    <xdr:ext cx="469744" cy="259045"/>
    <xdr:sp macro="" textlink="">
      <xdr:nvSpPr>
        <xdr:cNvPr id="399" name="【庁舎】&#10;一人当たり面積平均値テキスト">
          <a:extLst>
            <a:ext uri="{FF2B5EF4-FFF2-40B4-BE49-F238E27FC236}">
              <a16:creationId xmlns:a16="http://schemas.microsoft.com/office/drawing/2014/main" id="{E9D68C9E-83B8-403B-A8D9-AFF436518841}"/>
            </a:ext>
          </a:extLst>
        </xdr:cNvPr>
        <xdr:cNvSpPr txBox="1"/>
      </xdr:nvSpPr>
      <xdr:spPr>
        <a:xfrm>
          <a:off x="22250400" y="1777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00" name="フローチャート : 判断 399">
          <a:extLst>
            <a:ext uri="{FF2B5EF4-FFF2-40B4-BE49-F238E27FC236}">
              <a16:creationId xmlns:a16="http://schemas.microsoft.com/office/drawing/2014/main" id="{61598F7C-E664-419D-96B3-CD1B99FCC3C3}"/>
            </a:ext>
          </a:extLst>
        </xdr:cNvPr>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01" name="フローチャート : 判断 400">
          <a:extLst>
            <a:ext uri="{FF2B5EF4-FFF2-40B4-BE49-F238E27FC236}">
              <a16:creationId xmlns:a16="http://schemas.microsoft.com/office/drawing/2014/main" id="{41901B90-D817-424F-B344-1E9C030F391A}"/>
            </a:ext>
          </a:extLst>
        </xdr:cNvPr>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402" name="n_1aveValue【庁舎】&#10;一人当たり面積">
          <a:extLst>
            <a:ext uri="{FF2B5EF4-FFF2-40B4-BE49-F238E27FC236}">
              <a16:creationId xmlns:a16="http://schemas.microsoft.com/office/drawing/2014/main" id="{721C03FA-C10F-4D69-8FDC-70A8969FB906}"/>
            </a:ext>
          </a:extLst>
        </xdr:cNvPr>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C7FF4F85-1427-49A9-B1D6-B310C75AF3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A28EA6E9-502B-4694-9908-5828DA6832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FE212F2-55CC-4DEC-AD99-5F0F282E3A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8D02F15-0FED-426B-B843-C93CB8F253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36B74AB-145F-4A9D-88FC-6599BD29FA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408" name="円/楕円 407">
          <a:extLst>
            <a:ext uri="{FF2B5EF4-FFF2-40B4-BE49-F238E27FC236}">
              <a16:creationId xmlns:a16="http://schemas.microsoft.com/office/drawing/2014/main" id="{0BA8E3A6-2EAA-47ED-8E62-D754FA92B280}"/>
            </a:ext>
          </a:extLst>
        </xdr:cNvPr>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83838</xdr:rowOff>
    </xdr:from>
    <xdr:ext cx="469744" cy="259045"/>
    <xdr:sp macro="" textlink="">
      <xdr:nvSpPr>
        <xdr:cNvPr id="409" name="【庁舎】&#10;一人当たり面積該当値テキスト">
          <a:extLst>
            <a:ext uri="{FF2B5EF4-FFF2-40B4-BE49-F238E27FC236}">
              <a16:creationId xmlns:a16="http://schemas.microsoft.com/office/drawing/2014/main" id="{821ED04C-B1A7-4A03-8EF0-F883525DD863}"/>
            </a:ext>
          </a:extLst>
        </xdr:cNvPr>
        <xdr:cNvSpPr txBox="1"/>
      </xdr:nvSpPr>
      <xdr:spPr>
        <a:xfrm>
          <a:off x="222504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0" name="正方形/長方形 409">
          <a:extLst>
            <a:ext uri="{FF2B5EF4-FFF2-40B4-BE49-F238E27FC236}">
              <a16:creationId xmlns:a16="http://schemas.microsoft.com/office/drawing/2014/main" id="{14089291-ED88-4EC2-A503-AE7C9B0760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1" name="正方形/長方形 410">
          <a:extLst>
            <a:ext uri="{FF2B5EF4-FFF2-40B4-BE49-F238E27FC236}">
              <a16:creationId xmlns:a16="http://schemas.microsoft.com/office/drawing/2014/main" id="{667B6764-5DDC-4598-8BAE-CBAFC7B4F3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2" name="テキスト ボックス 411">
          <a:extLst>
            <a:ext uri="{FF2B5EF4-FFF2-40B4-BE49-F238E27FC236}">
              <a16:creationId xmlns:a16="http://schemas.microsoft.com/office/drawing/2014/main" id="{FFB5427A-9DC2-469B-AEF5-1ECD9F7600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類似団体平均を大きく超える有形固定資産減価償却率となっている「図書館」については、町内唯一の図書館が施設整備から約</a:t>
          </a:r>
          <a:r>
            <a:rPr kumimoji="1" lang="en-US" altLang="ja-JP" sz="1300">
              <a:latin typeface="ＭＳ Ｐゴシック"/>
            </a:rPr>
            <a:t>27</a:t>
          </a:r>
          <a:r>
            <a:rPr kumimoji="1" lang="ja-JP" altLang="en-US" sz="1300">
              <a:latin typeface="ＭＳ Ｐゴシック"/>
            </a:rPr>
            <a:t>年が経過しており、老朽化対策が迫られている状況にある。将来的に長寿命化を図った大規模改修等が必要になることから、個別施設計画を策定し、計画的な事業実施を目指すこととしている。</a:t>
          </a:r>
          <a:endParaRPr kumimoji="1" lang="en-US" altLang="ja-JP" sz="1300">
            <a:latin typeface="ＭＳ Ｐゴシック"/>
          </a:endParaRPr>
        </a:p>
        <a:p>
          <a:r>
            <a:rPr kumimoji="1" lang="ja-JP" altLang="en-US" sz="1300">
              <a:latin typeface="ＭＳ Ｐゴシック"/>
            </a:rPr>
            <a:t>　つぎに、「庁舎」についても</a:t>
          </a:r>
          <a:r>
            <a:rPr kumimoji="1" lang="en-US" altLang="ja-JP" sz="1300">
              <a:latin typeface="ＭＳ Ｐゴシック"/>
            </a:rPr>
            <a:t>40</a:t>
          </a:r>
          <a:r>
            <a:rPr kumimoji="1" lang="ja-JP" altLang="en-US" sz="1300">
              <a:latin typeface="ＭＳ Ｐゴシック"/>
            </a:rPr>
            <a:t>年が経過しているが、平成</a:t>
          </a:r>
          <a:r>
            <a:rPr kumimoji="1" lang="en-US" altLang="ja-JP" sz="1300">
              <a:latin typeface="ＭＳ Ｐゴシック"/>
            </a:rPr>
            <a:t>25</a:t>
          </a:r>
          <a:r>
            <a:rPr kumimoji="1" lang="ja-JP" altLang="en-US" sz="1300">
              <a:latin typeface="ＭＳ Ｐゴシック"/>
            </a:rPr>
            <a:t>年度から２か年で耐震工事と併せて大規模改修を行うなど、公共施設としての最低限の機能を維持している。なお、こちらは個別施設計画の策定を終えており、より効率的な維持管理に努めている。</a:t>
          </a:r>
          <a:endParaRPr kumimoji="1" lang="en-US" altLang="ja-JP" sz="1300">
            <a:latin typeface="ＭＳ Ｐゴシック"/>
          </a:endParaRPr>
        </a:p>
        <a:p>
          <a:r>
            <a:rPr kumimoji="1" lang="ja-JP" altLang="en-US" sz="1300">
              <a:latin typeface="ＭＳ Ｐゴシック"/>
            </a:rPr>
            <a:t>　反対に「市民会館」に位置づけられている文化ホールについては、償却率が低い数値となっているが、近年屋根の防水工事、及び機械・電気設備の改修工事を施行するなど、早い段階で長寿命化事業を平準化して実施している状況にある。</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4955940</v>
      </c>
      <c r="BO4" s="411"/>
      <c r="BP4" s="411"/>
      <c r="BQ4" s="411"/>
      <c r="BR4" s="411"/>
      <c r="BS4" s="411"/>
      <c r="BT4" s="411"/>
      <c r="BU4" s="412"/>
      <c r="BV4" s="410">
        <v>5843181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2.9</v>
      </c>
      <c r="CU4" s="588"/>
      <c r="CV4" s="588"/>
      <c r="CW4" s="588"/>
      <c r="CX4" s="588"/>
      <c r="CY4" s="588"/>
      <c r="CZ4" s="588"/>
      <c r="DA4" s="589"/>
      <c r="DB4" s="587">
        <v>2.8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4759607</v>
      </c>
      <c r="BO5" s="416"/>
      <c r="BP5" s="416"/>
      <c r="BQ5" s="416"/>
      <c r="BR5" s="416"/>
      <c r="BS5" s="416"/>
      <c r="BT5" s="416"/>
      <c r="BU5" s="417"/>
      <c r="BV5" s="415">
        <v>5751848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85.3</v>
      </c>
      <c r="CU5" s="386"/>
      <c r="CV5" s="386"/>
      <c r="CW5" s="386"/>
      <c r="CX5" s="386"/>
      <c r="CY5" s="386"/>
      <c r="CZ5" s="386"/>
      <c r="DA5" s="387"/>
      <c r="DB5" s="385">
        <v>85.5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196333</v>
      </c>
      <c r="BO6" s="416"/>
      <c r="BP6" s="416"/>
      <c r="BQ6" s="416"/>
      <c r="BR6" s="416"/>
      <c r="BS6" s="416"/>
      <c r="BT6" s="416"/>
      <c r="BU6" s="417"/>
      <c r="BV6" s="415">
        <v>91333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88.9</v>
      </c>
      <c r="CU6" s="562"/>
      <c r="CV6" s="562"/>
      <c r="CW6" s="562"/>
      <c r="CX6" s="562"/>
      <c r="CY6" s="562"/>
      <c r="CZ6" s="562"/>
      <c r="DA6" s="563"/>
      <c r="DB6" s="561">
        <v>90.2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111654</v>
      </c>
      <c r="BO7" s="416"/>
      <c r="BP7" s="416"/>
      <c r="BQ7" s="416"/>
      <c r="BR7" s="416"/>
      <c r="BS7" s="416"/>
      <c r="BT7" s="416"/>
      <c r="BU7" s="417"/>
      <c r="BV7" s="415">
        <v>10395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2891185</v>
      </c>
      <c r="CU7" s="416"/>
      <c r="CV7" s="416"/>
      <c r="CW7" s="416"/>
      <c r="CX7" s="416"/>
      <c r="CY7" s="416"/>
      <c r="CZ7" s="416"/>
      <c r="DA7" s="417"/>
      <c r="DB7" s="415">
        <v>2939387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84679</v>
      </c>
      <c r="BO8" s="416"/>
      <c r="BP8" s="416"/>
      <c r="BQ8" s="416"/>
      <c r="BR8" s="416"/>
      <c r="BS8" s="416"/>
      <c r="BT8" s="416"/>
      <c r="BU8" s="417"/>
      <c r="BV8" s="415">
        <v>80938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0.24</v>
      </c>
      <c r="CU8" s="525"/>
      <c r="CV8" s="525"/>
      <c r="CW8" s="525"/>
      <c r="CX8" s="525"/>
      <c r="CY8" s="525"/>
      <c r="CZ8" s="525"/>
      <c r="DA8" s="526"/>
      <c r="DB8" s="524">
        <v>0.23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6490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3741</v>
      </c>
      <c r="BO9" s="416"/>
      <c r="BP9" s="416"/>
      <c r="BQ9" s="416"/>
      <c r="BR9" s="416"/>
      <c r="BS9" s="416"/>
      <c r="BT9" s="416"/>
      <c r="BU9" s="417"/>
      <c r="BV9" s="415">
        <v>42517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12.7</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7015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821</v>
      </c>
      <c r="BO10" s="416"/>
      <c r="BP10" s="416"/>
      <c r="BQ10" s="416"/>
      <c r="BR10" s="416"/>
      <c r="BS10" s="416"/>
      <c r="BT10" s="416"/>
      <c r="BU10" s="417"/>
      <c r="BV10" s="415">
        <v>673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6720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20000</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6662</v>
      </c>
      <c r="S13" s="517"/>
      <c r="T13" s="517"/>
      <c r="U13" s="517"/>
      <c r="V13" s="518"/>
      <c r="W13" s="504" t="s">
        <v>125</v>
      </c>
      <c r="X13" s="428"/>
      <c r="Y13" s="428"/>
      <c r="Z13" s="428"/>
      <c r="AA13" s="428"/>
      <c r="AB13" s="429"/>
      <c r="AC13" s="391">
        <v>523</v>
      </c>
      <c r="AD13" s="392"/>
      <c r="AE13" s="392"/>
      <c r="AF13" s="392"/>
      <c r="AG13" s="393"/>
      <c r="AH13" s="391">
        <v>541</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-15438</v>
      </c>
      <c r="BO13" s="416"/>
      <c r="BP13" s="416"/>
      <c r="BQ13" s="416"/>
      <c r="BR13" s="416"/>
      <c r="BS13" s="416"/>
      <c r="BT13" s="416"/>
      <c r="BU13" s="417"/>
      <c r="BV13" s="415">
        <v>43190</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v>
      </c>
      <c r="CU13" s="386"/>
      <c r="CV13" s="386"/>
      <c r="CW13" s="386"/>
      <c r="CX13" s="386"/>
      <c r="CY13" s="386"/>
      <c r="CZ13" s="386"/>
      <c r="DA13" s="387"/>
      <c r="DB13" s="385">
        <v>10.1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6816</v>
      </c>
      <c r="S14" s="517"/>
      <c r="T14" s="517"/>
      <c r="U14" s="517"/>
      <c r="V14" s="518"/>
      <c r="W14" s="519"/>
      <c r="X14" s="431"/>
      <c r="Y14" s="431"/>
      <c r="Z14" s="431"/>
      <c r="AA14" s="431"/>
      <c r="AB14" s="432"/>
      <c r="AC14" s="509">
        <v>16</v>
      </c>
      <c r="AD14" s="510"/>
      <c r="AE14" s="510"/>
      <c r="AF14" s="510"/>
      <c r="AG14" s="511"/>
      <c r="AH14" s="509">
        <v>15.5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6757</v>
      </c>
      <c r="S15" s="517"/>
      <c r="T15" s="517"/>
      <c r="U15" s="517"/>
      <c r="V15" s="518"/>
      <c r="W15" s="504" t="s">
        <v>132</v>
      </c>
      <c r="X15" s="428"/>
      <c r="Y15" s="428"/>
      <c r="Z15" s="428"/>
      <c r="AA15" s="428"/>
      <c r="AB15" s="429"/>
      <c r="AC15" s="391">
        <v>613</v>
      </c>
      <c r="AD15" s="392"/>
      <c r="AE15" s="392"/>
      <c r="AF15" s="392"/>
      <c r="AG15" s="393"/>
      <c r="AH15" s="391">
        <v>666</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622320</v>
      </c>
      <c r="BO15" s="411"/>
      <c r="BP15" s="411"/>
      <c r="BQ15" s="411"/>
      <c r="BR15" s="411"/>
      <c r="BS15" s="411"/>
      <c r="BT15" s="411"/>
      <c r="BU15" s="412"/>
      <c r="BV15" s="410">
        <v>615725</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18.7</v>
      </c>
      <c r="AD16" s="510"/>
      <c r="AE16" s="510"/>
      <c r="AF16" s="510"/>
      <c r="AG16" s="511"/>
      <c r="AH16" s="509">
        <v>19.100000000000001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2617194</v>
      </c>
      <c r="BO16" s="416"/>
      <c r="BP16" s="416"/>
      <c r="BQ16" s="416"/>
      <c r="BR16" s="416"/>
      <c r="BS16" s="416"/>
      <c r="BT16" s="416"/>
      <c r="BU16" s="417"/>
      <c r="BV16" s="415">
        <v>2630056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2140</v>
      </c>
      <c r="AD17" s="392"/>
      <c r="AE17" s="392"/>
      <c r="AF17" s="392"/>
      <c r="AG17" s="393"/>
      <c r="AH17" s="391">
        <v>2278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778310</v>
      </c>
      <c r="BO17" s="416"/>
      <c r="BP17" s="416"/>
      <c r="BQ17" s="416"/>
      <c r="BR17" s="416"/>
      <c r="BS17" s="416"/>
      <c r="BT17" s="416"/>
      <c r="BU17" s="417"/>
      <c r="BV17" s="415">
        <v>770027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233.52</v>
      </c>
      <c r="M18" s="480"/>
      <c r="N18" s="480"/>
      <c r="O18" s="480"/>
      <c r="P18" s="480"/>
      <c r="Q18" s="480"/>
      <c r="R18" s="481"/>
      <c r="S18" s="481"/>
      <c r="T18" s="481"/>
      <c r="U18" s="481"/>
      <c r="V18" s="482"/>
      <c r="W18" s="496"/>
      <c r="X18" s="497"/>
      <c r="Y18" s="497"/>
      <c r="Z18" s="497"/>
      <c r="AA18" s="497"/>
      <c r="AB18" s="505"/>
      <c r="AC18" s="379">
        <v>65.3</v>
      </c>
      <c r="AD18" s="380"/>
      <c r="AE18" s="380"/>
      <c r="AF18" s="380"/>
      <c r="AG18" s="483"/>
      <c r="AH18" s="379">
        <v>65.400000000000006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2518898</v>
      </c>
      <c r="BO18" s="416"/>
      <c r="BP18" s="416"/>
      <c r="BQ18" s="416"/>
      <c r="BR18" s="416"/>
      <c r="BS18" s="416"/>
      <c r="BT18" s="416"/>
      <c r="BU18" s="417"/>
      <c r="BV18" s="415">
        <v>2584131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3430126</v>
      </c>
      <c r="BO19" s="416"/>
      <c r="BP19" s="416"/>
      <c r="BQ19" s="416"/>
      <c r="BR19" s="416"/>
      <c r="BS19" s="416"/>
      <c r="BT19" s="416"/>
      <c r="BU19" s="417"/>
      <c r="BV19" s="415">
        <v>3425515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2290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5190512</v>
      </c>
      <c r="BO23" s="416"/>
      <c r="BP23" s="416"/>
      <c r="BQ23" s="416"/>
      <c r="BR23" s="416"/>
      <c r="BS23" s="416"/>
      <c r="BT23" s="416"/>
      <c r="BU23" s="417"/>
      <c r="BV23" s="415">
        <v>5210055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8270</v>
      </c>
      <c r="R24" s="392"/>
      <c r="S24" s="392"/>
      <c r="T24" s="392"/>
      <c r="U24" s="392"/>
      <c r="V24" s="393"/>
      <c r="W24" s="457"/>
      <c r="X24" s="448"/>
      <c r="Y24" s="449"/>
      <c r="Z24" s="388" t="s">
        <v>155</v>
      </c>
      <c r="AA24" s="389"/>
      <c r="AB24" s="389"/>
      <c r="AC24" s="389"/>
      <c r="AD24" s="389"/>
      <c r="AE24" s="389"/>
      <c r="AF24" s="389"/>
      <c r="AG24" s="390"/>
      <c r="AH24" s="391">
        <v>84</v>
      </c>
      <c r="AI24" s="392"/>
      <c r="AJ24" s="392"/>
      <c r="AK24" s="392"/>
      <c r="AL24" s="393"/>
      <c r="AM24" s="391">
        <v>263844</v>
      </c>
      <c r="AN24" s="392"/>
      <c r="AO24" s="392"/>
      <c r="AP24" s="392"/>
      <c r="AQ24" s="392"/>
      <c r="AR24" s="393"/>
      <c r="AS24" s="391">
        <v>3141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3596072</v>
      </c>
      <c r="BO24" s="416"/>
      <c r="BP24" s="416"/>
      <c r="BQ24" s="416"/>
      <c r="BR24" s="416"/>
      <c r="BS24" s="416"/>
      <c r="BT24" s="416"/>
      <c r="BU24" s="417"/>
      <c r="BV24" s="415">
        <v>3418638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6620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127325</v>
      </c>
      <c r="BO25" s="411"/>
      <c r="BP25" s="411"/>
      <c r="BQ25" s="411"/>
      <c r="BR25" s="411"/>
      <c r="BS25" s="411"/>
      <c r="BT25" s="411"/>
      <c r="BU25" s="412"/>
      <c r="BV25" s="410">
        <v>157892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6210</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3310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15074</v>
      </c>
      <c r="BO27" s="419"/>
      <c r="BP27" s="419"/>
      <c r="BQ27" s="419"/>
      <c r="BR27" s="419"/>
      <c r="BS27" s="419"/>
      <c r="BT27" s="419"/>
      <c r="BU27" s="420"/>
      <c r="BV27" s="418">
        <v>15067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2400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897199</v>
      </c>
      <c r="BO28" s="411"/>
      <c r="BP28" s="411"/>
      <c r="BQ28" s="411"/>
      <c r="BR28" s="411"/>
      <c r="BS28" s="411"/>
      <c r="BT28" s="411"/>
      <c r="BU28" s="412"/>
      <c r="BV28" s="410">
        <v>916378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10</v>
      </c>
      <c r="M29" s="392"/>
      <c r="N29" s="392"/>
      <c r="O29" s="392"/>
      <c r="P29" s="393"/>
      <c r="Q29" s="391">
        <v>2240</v>
      </c>
      <c r="R29" s="392"/>
      <c r="S29" s="392"/>
      <c r="T29" s="392"/>
      <c r="U29" s="392"/>
      <c r="V29" s="393"/>
      <c r="W29" s="458"/>
      <c r="X29" s="459"/>
      <c r="Y29" s="460"/>
      <c r="Z29" s="388" t="s">
        <v>172</v>
      </c>
      <c r="AA29" s="389"/>
      <c r="AB29" s="389"/>
      <c r="AC29" s="389"/>
      <c r="AD29" s="389"/>
      <c r="AE29" s="389"/>
      <c r="AF29" s="389"/>
      <c r="AG29" s="390"/>
      <c r="AH29" s="391">
        <v>85</v>
      </c>
      <c r="AI29" s="392"/>
      <c r="AJ29" s="392"/>
      <c r="AK29" s="392"/>
      <c r="AL29" s="393"/>
      <c r="AM29" s="391">
        <v>267196</v>
      </c>
      <c r="AN29" s="392"/>
      <c r="AO29" s="392"/>
      <c r="AP29" s="392"/>
      <c r="AQ29" s="392"/>
      <c r="AR29" s="393"/>
      <c r="AS29" s="391">
        <v>3143</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794337</v>
      </c>
      <c r="BO29" s="416"/>
      <c r="BP29" s="416"/>
      <c r="BQ29" s="416"/>
      <c r="BR29" s="416"/>
      <c r="BS29" s="416"/>
      <c r="BT29" s="416"/>
      <c r="BU29" s="417"/>
      <c r="BV29" s="415">
        <v>693956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92.7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835788</v>
      </c>
      <c r="BO30" s="419"/>
      <c r="BP30" s="419"/>
      <c r="BQ30" s="419"/>
      <c r="BR30" s="419"/>
      <c r="BS30" s="419"/>
      <c r="BT30" s="419"/>
      <c r="BU30" s="420"/>
      <c r="BV30" s="418">
        <v>812981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簡易水道事業会計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鳥取県町村消防災害補償組合（一般会計）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グリーンサービス</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分譲宅地造成事業会計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国民宿舎事業会計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温泉配湯事業会計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鳥取県町村消防災害補償組合（職員退職手当積立金特別会計）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下水道事業会計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鳥取県町村職員退職手当組合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IF('各会計、関係団体の財政状況及び健全化判断比率'!B36="","",'各会計、関係団体の財政状況及び健全化判断比率'!B36)</f>
        <v>集落排水処理事業会計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鳥取中部ふるさと広域連合（一般会計）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鳥取中部ふるさと広域連合（中部ふるさと市町村圏振興事業特別会計）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鳥取中部ふるさと広域連合（交通災害共済事業特別会計）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鳥取県後期高齢者医療広域連合（一般会計）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鳥取県後期高齢者医療広域連合（特別会計）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673298</v>
      </c>
      <c r="S5" s="671"/>
      <c r="T5" s="671"/>
      <c r="U5" s="671"/>
      <c r="V5" s="671"/>
      <c r="W5" s="671"/>
      <c r="X5" s="671"/>
      <c r="Y5" s="718"/>
      <c r="Z5" s="731">
        <v>13.6</v>
      </c>
      <c r="AA5" s="731"/>
      <c r="AB5" s="731"/>
      <c r="AC5" s="731"/>
      <c r="AD5" s="732">
        <v>673298</v>
      </c>
      <c r="AE5" s="732"/>
      <c r="AF5" s="732"/>
      <c r="AG5" s="732"/>
      <c r="AH5" s="732"/>
      <c r="AI5" s="732"/>
      <c r="AJ5" s="732"/>
      <c r="AK5" s="732"/>
      <c r="AL5" s="719">
        <v>23.8</v>
      </c>
      <c r="AM5" s="688"/>
      <c r="AN5" s="688"/>
      <c r="AO5" s="720"/>
      <c r="AP5" s="707" t="s">
        <v>211</v>
      </c>
      <c r="AQ5" s="708"/>
      <c r="AR5" s="708"/>
      <c r="AS5" s="708"/>
      <c r="AT5" s="708"/>
      <c r="AU5" s="708"/>
      <c r="AV5" s="708"/>
      <c r="AW5" s="708"/>
      <c r="AX5" s="708"/>
      <c r="AY5" s="708"/>
      <c r="AZ5" s="708"/>
      <c r="BA5" s="708"/>
      <c r="BB5" s="708"/>
      <c r="BC5" s="708"/>
      <c r="BD5" s="708"/>
      <c r="BE5" s="708"/>
      <c r="BF5" s="709"/>
      <c r="BG5" s="620">
        <v>625067</v>
      </c>
      <c r="BH5" s="621"/>
      <c r="BI5" s="621"/>
      <c r="BJ5" s="621"/>
      <c r="BK5" s="621"/>
      <c r="BL5" s="621"/>
      <c r="BM5" s="621"/>
      <c r="BN5" s="622"/>
      <c r="BO5" s="673">
        <v>92.8</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41927</v>
      </c>
      <c r="S6" s="621"/>
      <c r="T6" s="621"/>
      <c r="U6" s="621"/>
      <c r="V6" s="621"/>
      <c r="W6" s="621"/>
      <c r="X6" s="621"/>
      <c r="Y6" s="622"/>
      <c r="Z6" s="673">
        <v>0.8</v>
      </c>
      <c r="AA6" s="673"/>
      <c r="AB6" s="673"/>
      <c r="AC6" s="673"/>
      <c r="AD6" s="674">
        <v>41927</v>
      </c>
      <c r="AE6" s="674"/>
      <c r="AF6" s="674"/>
      <c r="AG6" s="674"/>
      <c r="AH6" s="674"/>
      <c r="AI6" s="674"/>
      <c r="AJ6" s="674"/>
      <c r="AK6" s="674"/>
      <c r="AL6" s="643">
        <v>1.5</v>
      </c>
      <c r="AM6" s="675"/>
      <c r="AN6" s="675"/>
      <c r="AO6" s="676"/>
      <c r="AP6" s="617" t="s">
        <v>217</v>
      </c>
      <c r="AQ6" s="618"/>
      <c r="AR6" s="618"/>
      <c r="AS6" s="618"/>
      <c r="AT6" s="618"/>
      <c r="AU6" s="618"/>
      <c r="AV6" s="618"/>
      <c r="AW6" s="618"/>
      <c r="AX6" s="618"/>
      <c r="AY6" s="618"/>
      <c r="AZ6" s="618"/>
      <c r="BA6" s="618"/>
      <c r="BB6" s="618"/>
      <c r="BC6" s="618"/>
      <c r="BD6" s="618"/>
      <c r="BE6" s="618"/>
      <c r="BF6" s="619"/>
      <c r="BG6" s="620">
        <v>625067</v>
      </c>
      <c r="BH6" s="621"/>
      <c r="BI6" s="621"/>
      <c r="BJ6" s="621"/>
      <c r="BK6" s="621"/>
      <c r="BL6" s="621"/>
      <c r="BM6" s="621"/>
      <c r="BN6" s="622"/>
      <c r="BO6" s="673">
        <v>92.8</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80543</v>
      </c>
      <c r="CS6" s="621"/>
      <c r="CT6" s="621"/>
      <c r="CU6" s="621"/>
      <c r="CV6" s="621"/>
      <c r="CW6" s="621"/>
      <c r="CX6" s="621"/>
      <c r="CY6" s="622"/>
      <c r="CZ6" s="673">
        <v>1.7</v>
      </c>
      <c r="DA6" s="673"/>
      <c r="DB6" s="673"/>
      <c r="DC6" s="673"/>
      <c r="DD6" s="626" t="s">
        <v>212</v>
      </c>
      <c r="DE6" s="621"/>
      <c r="DF6" s="621"/>
      <c r="DG6" s="621"/>
      <c r="DH6" s="621"/>
      <c r="DI6" s="621"/>
      <c r="DJ6" s="621"/>
      <c r="DK6" s="621"/>
      <c r="DL6" s="621"/>
      <c r="DM6" s="621"/>
      <c r="DN6" s="621"/>
      <c r="DO6" s="621"/>
      <c r="DP6" s="622"/>
      <c r="DQ6" s="626">
        <v>80543</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875</v>
      </c>
      <c r="S7" s="621"/>
      <c r="T7" s="621"/>
      <c r="U7" s="621"/>
      <c r="V7" s="621"/>
      <c r="W7" s="621"/>
      <c r="X7" s="621"/>
      <c r="Y7" s="622"/>
      <c r="Z7" s="673">
        <v>0</v>
      </c>
      <c r="AA7" s="673"/>
      <c r="AB7" s="673"/>
      <c r="AC7" s="673"/>
      <c r="AD7" s="674">
        <v>875</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217330</v>
      </c>
      <c r="BH7" s="621"/>
      <c r="BI7" s="621"/>
      <c r="BJ7" s="621"/>
      <c r="BK7" s="621"/>
      <c r="BL7" s="621"/>
      <c r="BM7" s="621"/>
      <c r="BN7" s="622"/>
      <c r="BO7" s="673">
        <v>32.299999999999997</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1163116</v>
      </c>
      <c r="CS7" s="621"/>
      <c r="CT7" s="621"/>
      <c r="CU7" s="621"/>
      <c r="CV7" s="621"/>
      <c r="CW7" s="621"/>
      <c r="CX7" s="621"/>
      <c r="CY7" s="622"/>
      <c r="CZ7" s="673">
        <v>24.4</v>
      </c>
      <c r="DA7" s="673"/>
      <c r="DB7" s="673"/>
      <c r="DC7" s="673"/>
      <c r="DD7" s="626">
        <v>164330</v>
      </c>
      <c r="DE7" s="621"/>
      <c r="DF7" s="621"/>
      <c r="DG7" s="621"/>
      <c r="DH7" s="621"/>
      <c r="DI7" s="621"/>
      <c r="DJ7" s="621"/>
      <c r="DK7" s="621"/>
      <c r="DL7" s="621"/>
      <c r="DM7" s="621"/>
      <c r="DN7" s="621"/>
      <c r="DO7" s="621"/>
      <c r="DP7" s="622"/>
      <c r="DQ7" s="626">
        <v>781288</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1738</v>
      </c>
      <c r="S8" s="621"/>
      <c r="T8" s="621"/>
      <c r="U8" s="621"/>
      <c r="V8" s="621"/>
      <c r="W8" s="621"/>
      <c r="X8" s="621"/>
      <c r="Y8" s="622"/>
      <c r="Z8" s="673">
        <v>0</v>
      </c>
      <c r="AA8" s="673"/>
      <c r="AB8" s="673"/>
      <c r="AC8" s="673"/>
      <c r="AD8" s="674">
        <v>1738</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10704</v>
      </c>
      <c r="BH8" s="621"/>
      <c r="BI8" s="621"/>
      <c r="BJ8" s="621"/>
      <c r="BK8" s="621"/>
      <c r="BL8" s="621"/>
      <c r="BM8" s="621"/>
      <c r="BN8" s="622"/>
      <c r="BO8" s="673">
        <v>1.6</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1233406</v>
      </c>
      <c r="CS8" s="621"/>
      <c r="CT8" s="621"/>
      <c r="CU8" s="621"/>
      <c r="CV8" s="621"/>
      <c r="CW8" s="621"/>
      <c r="CX8" s="621"/>
      <c r="CY8" s="622"/>
      <c r="CZ8" s="673">
        <v>25.9</v>
      </c>
      <c r="DA8" s="673"/>
      <c r="DB8" s="673"/>
      <c r="DC8" s="673"/>
      <c r="DD8" s="626">
        <v>16346</v>
      </c>
      <c r="DE8" s="621"/>
      <c r="DF8" s="621"/>
      <c r="DG8" s="621"/>
      <c r="DH8" s="621"/>
      <c r="DI8" s="621"/>
      <c r="DJ8" s="621"/>
      <c r="DK8" s="621"/>
      <c r="DL8" s="621"/>
      <c r="DM8" s="621"/>
      <c r="DN8" s="621"/>
      <c r="DO8" s="621"/>
      <c r="DP8" s="622"/>
      <c r="DQ8" s="626">
        <v>753197</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1025</v>
      </c>
      <c r="S9" s="621"/>
      <c r="T9" s="621"/>
      <c r="U9" s="621"/>
      <c r="V9" s="621"/>
      <c r="W9" s="621"/>
      <c r="X9" s="621"/>
      <c r="Y9" s="622"/>
      <c r="Z9" s="673">
        <v>0</v>
      </c>
      <c r="AA9" s="673"/>
      <c r="AB9" s="673"/>
      <c r="AC9" s="673"/>
      <c r="AD9" s="674">
        <v>1025</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183914</v>
      </c>
      <c r="BH9" s="621"/>
      <c r="BI9" s="621"/>
      <c r="BJ9" s="621"/>
      <c r="BK9" s="621"/>
      <c r="BL9" s="621"/>
      <c r="BM9" s="621"/>
      <c r="BN9" s="622"/>
      <c r="BO9" s="673">
        <v>27.3</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172148</v>
      </c>
      <c r="CS9" s="621"/>
      <c r="CT9" s="621"/>
      <c r="CU9" s="621"/>
      <c r="CV9" s="621"/>
      <c r="CW9" s="621"/>
      <c r="CX9" s="621"/>
      <c r="CY9" s="622"/>
      <c r="CZ9" s="673">
        <v>3.6</v>
      </c>
      <c r="DA9" s="673"/>
      <c r="DB9" s="673"/>
      <c r="DC9" s="673"/>
      <c r="DD9" s="626">
        <v>5258</v>
      </c>
      <c r="DE9" s="621"/>
      <c r="DF9" s="621"/>
      <c r="DG9" s="621"/>
      <c r="DH9" s="621"/>
      <c r="DI9" s="621"/>
      <c r="DJ9" s="621"/>
      <c r="DK9" s="621"/>
      <c r="DL9" s="621"/>
      <c r="DM9" s="621"/>
      <c r="DN9" s="621"/>
      <c r="DO9" s="621"/>
      <c r="DP9" s="622"/>
      <c r="DQ9" s="626">
        <v>146606</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112077</v>
      </c>
      <c r="S10" s="621"/>
      <c r="T10" s="621"/>
      <c r="U10" s="621"/>
      <c r="V10" s="621"/>
      <c r="W10" s="621"/>
      <c r="X10" s="621"/>
      <c r="Y10" s="622"/>
      <c r="Z10" s="673">
        <v>2.2999999999999998</v>
      </c>
      <c r="AA10" s="673"/>
      <c r="AB10" s="673"/>
      <c r="AC10" s="673"/>
      <c r="AD10" s="674">
        <v>112077</v>
      </c>
      <c r="AE10" s="674"/>
      <c r="AF10" s="674"/>
      <c r="AG10" s="674"/>
      <c r="AH10" s="674"/>
      <c r="AI10" s="674"/>
      <c r="AJ10" s="674"/>
      <c r="AK10" s="674"/>
      <c r="AL10" s="643">
        <v>4</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10900</v>
      </c>
      <c r="BH10" s="621"/>
      <c r="BI10" s="621"/>
      <c r="BJ10" s="621"/>
      <c r="BK10" s="621"/>
      <c r="BL10" s="621"/>
      <c r="BM10" s="621"/>
      <c r="BN10" s="622"/>
      <c r="BO10" s="673">
        <v>1.6</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10000</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162</v>
      </c>
      <c r="S11" s="621"/>
      <c r="T11" s="621"/>
      <c r="U11" s="621"/>
      <c r="V11" s="621"/>
      <c r="W11" s="621"/>
      <c r="X11" s="621"/>
      <c r="Y11" s="622"/>
      <c r="Z11" s="673">
        <v>0</v>
      </c>
      <c r="AA11" s="673"/>
      <c r="AB11" s="673"/>
      <c r="AC11" s="673"/>
      <c r="AD11" s="674">
        <v>162</v>
      </c>
      <c r="AE11" s="674"/>
      <c r="AF11" s="674"/>
      <c r="AG11" s="674"/>
      <c r="AH11" s="674"/>
      <c r="AI11" s="674"/>
      <c r="AJ11" s="674"/>
      <c r="AK11" s="674"/>
      <c r="AL11" s="643">
        <v>0</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11812</v>
      </c>
      <c r="BH11" s="621"/>
      <c r="BI11" s="621"/>
      <c r="BJ11" s="621"/>
      <c r="BK11" s="621"/>
      <c r="BL11" s="621"/>
      <c r="BM11" s="621"/>
      <c r="BN11" s="622"/>
      <c r="BO11" s="673">
        <v>1.8</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370374</v>
      </c>
      <c r="CS11" s="621"/>
      <c r="CT11" s="621"/>
      <c r="CU11" s="621"/>
      <c r="CV11" s="621"/>
      <c r="CW11" s="621"/>
      <c r="CX11" s="621"/>
      <c r="CY11" s="622"/>
      <c r="CZ11" s="673">
        <v>7.8</v>
      </c>
      <c r="DA11" s="673"/>
      <c r="DB11" s="673"/>
      <c r="DC11" s="673"/>
      <c r="DD11" s="626">
        <v>98689</v>
      </c>
      <c r="DE11" s="621"/>
      <c r="DF11" s="621"/>
      <c r="DG11" s="621"/>
      <c r="DH11" s="621"/>
      <c r="DI11" s="621"/>
      <c r="DJ11" s="621"/>
      <c r="DK11" s="621"/>
      <c r="DL11" s="621"/>
      <c r="DM11" s="621"/>
      <c r="DN11" s="621"/>
      <c r="DO11" s="621"/>
      <c r="DP11" s="622"/>
      <c r="DQ11" s="626">
        <v>180886</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355851</v>
      </c>
      <c r="BH12" s="621"/>
      <c r="BI12" s="621"/>
      <c r="BJ12" s="621"/>
      <c r="BK12" s="621"/>
      <c r="BL12" s="621"/>
      <c r="BM12" s="621"/>
      <c r="BN12" s="622"/>
      <c r="BO12" s="673">
        <v>52.9</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224140</v>
      </c>
      <c r="CS12" s="621"/>
      <c r="CT12" s="621"/>
      <c r="CU12" s="621"/>
      <c r="CV12" s="621"/>
      <c r="CW12" s="621"/>
      <c r="CX12" s="621"/>
      <c r="CY12" s="622"/>
      <c r="CZ12" s="673">
        <v>4.7</v>
      </c>
      <c r="DA12" s="673"/>
      <c r="DB12" s="673"/>
      <c r="DC12" s="673"/>
      <c r="DD12" s="626">
        <v>6259</v>
      </c>
      <c r="DE12" s="621"/>
      <c r="DF12" s="621"/>
      <c r="DG12" s="621"/>
      <c r="DH12" s="621"/>
      <c r="DI12" s="621"/>
      <c r="DJ12" s="621"/>
      <c r="DK12" s="621"/>
      <c r="DL12" s="621"/>
      <c r="DM12" s="621"/>
      <c r="DN12" s="621"/>
      <c r="DO12" s="621"/>
      <c r="DP12" s="622"/>
      <c r="DQ12" s="626">
        <v>169638</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7824</v>
      </c>
      <c r="S13" s="621"/>
      <c r="T13" s="621"/>
      <c r="U13" s="621"/>
      <c r="V13" s="621"/>
      <c r="W13" s="621"/>
      <c r="X13" s="621"/>
      <c r="Y13" s="622"/>
      <c r="Z13" s="673">
        <v>0.2</v>
      </c>
      <c r="AA13" s="673"/>
      <c r="AB13" s="673"/>
      <c r="AC13" s="673"/>
      <c r="AD13" s="674">
        <v>7824</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349383</v>
      </c>
      <c r="BH13" s="621"/>
      <c r="BI13" s="621"/>
      <c r="BJ13" s="621"/>
      <c r="BK13" s="621"/>
      <c r="BL13" s="621"/>
      <c r="BM13" s="621"/>
      <c r="BN13" s="622"/>
      <c r="BO13" s="673">
        <v>51.9</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326221</v>
      </c>
      <c r="CS13" s="621"/>
      <c r="CT13" s="621"/>
      <c r="CU13" s="621"/>
      <c r="CV13" s="621"/>
      <c r="CW13" s="621"/>
      <c r="CX13" s="621"/>
      <c r="CY13" s="622"/>
      <c r="CZ13" s="673">
        <v>6.9</v>
      </c>
      <c r="DA13" s="673"/>
      <c r="DB13" s="673"/>
      <c r="DC13" s="673"/>
      <c r="DD13" s="626">
        <v>94673</v>
      </c>
      <c r="DE13" s="621"/>
      <c r="DF13" s="621"/>
      <c r="DG13" s="621"/>
      <c r="DH13" s="621"/>
      <c r="DI13" s="621"/>
      <c r="DJ13" s="621"/>
      <c r="DK13" s="621"/>
      <c r="DL13" s="621"/>
      <c r="DM13" s="621"/>
      <c r="DN13" s="621"/>
      <c r="DO13" s="621"/>
      <c r="DP13" s="622"/>
      <c r="DQ13" s="626">
        <v>217140</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22786</v>
      </c>
      <c r="BH14" s="621"/>
      <c r="BI14" s="621"/>
      <c r="BJ14" s="621"/>
      <c r="BK14" s="621"/>
      <c r="BL14" s="621"/>
      <c r="BM14" s="621"/>
      <c r="BN14" s="622"/>
      <c r="BO14" s="673">
        <v>3.4</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184177</v>
      </c>
      <c r="CS14" s="621"/>
      <c r="CT14" s="621"/>
      <c r="CU14" s="621"/>
      <c r="CV14" s="621"/>
      <c r="CW14" s="621"/>
      <c r="CX14" s="621"/>
      <c r="CY14" s="622"/>
      <c r="CZ14" s="673">
        <v>3.9</v>
      </c>
      <c r="DA14" s="673"/>
      <c r="DB14" s="673"/>
      <c r="DC14" s="673"/>
      <c r="DD14" s="626">
        <v>39517</v>
      </c>
      <c r="DE14" s="621"/>
      <c r="DF14" s="621"/>
      <c r="DG14" s="621"/>
      <c r="DH14" s="621"/>
      <c r="DI14" s="621"/>
      <c r="DJ14" s="621"/>
      <c r="DK14" s="621"/>
      <c r="DL14" s="621"/>
      <c r="DM14" s="621"/>
      <c r="DN14" s="621"/>
      <c r="DO14" s="621"/>
      <c r="DP14" s="622"/>
      <c r="DQ14" s="626">
        <v>135795</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1134</v>
      </c>
      <c r="S15" s="621"/>
      <c r="T15" s="621"/>
      <c r="U15" s="621"/>
      <c r="V15" s="621"/>
      <c r="W15" s="621"/>
      <c r="X15" s="621"/>
      <c r="Y15" s="622"/>
      <c r="Z15" s="673">
        <v>0</v>
      </c>
      <c r="AA15" s="673"/>
      <c r="AB15" s="673"/>
      <c r="AC15" s="673"/>
      <c r="AD15" s="674">
        <v>1134</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29100</v>
      </c>
      <c r="BH15" s="621"/>
      <c r="BI15" s="621"/>
      <c r="BJ15" s="621"/>
      <c r="BK15" s="621"/>
      <c r="BL15" s="621"/>
      <c r="BM15" s="621"/>
      <c r="BN15" s="622"/>
      <c r="BO15" s="673">
        <v>4.3</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496251</v>
      </c>
      <c r="CS15" s="621"/>
      <c r="CT15" s="621"/>
      <c r="CU15" s="621"/>
      <c r="CV15" s="621"/>
      <c r="CW15" s="621"/>
      <c r="CX15" s="621"/>
      <c r="CY15" s="622"/>
      <c r="CZ15" s="673">
        <v>10.4</v>
      </c>
      <c r="DA15" s="673"/>
      <c r="DB15" s="673"/>
      <c r="DC15" s="673"/>
      <c r="DD15" s="626">
        <v>195611</v>
      </c>
      <c r="DE15" s="621"/>
      <c r="DF15" s="621"/>
      <c r="DG15" s="621"/>
      <c r="DH15" s="621"/>
      <c r="DI15" s="621"/>
      <c r="DJ15" s="621"/>
      <c r="DK15" s="621"/>
      <c r="DL15" s="621"/>
      <c r="DM15" s="621"/>
      <c r="DN15" s="621"/>
      <c r="DO15" s="621"/>
      <c r="DP15" s="622"/>
      <c r="DQ15" s="626">
        <v>291430</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2221940</v>
      </c>
      <c r="S16" s="621"/>
      <c r="T16" s="621"/>
      <c r="U16" s="621"/>
      <c r="V16" s="621"/>
      <c r="W16" s="621"/>
      <c r="X16" s="621"/>
      <c r="Y16" s="622"/>
      <c r="Z16" s="673">
        <v>44.8</v>
      </c>
      <c r="AA16" s="673"/>
      <c r="AB16" s="673"/>
      <c r="AC16" s="673"/>
      <c r="AD16" s="674">
        <v>1992721</v>
      </c>
      <c r="AE16" s="674"/>
      <c r="AF16" s="674"/>
      <c r="AG16" s="674"/>
      <c r="AH16" s="674"/>
      <c r="AI16" s="674"/>
      <c r="AJ16" s="674"/>
      <c r="AK16" s="674"/>
      <c r="AL16" s="643">
        <v>70.3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61935</v>
      </c>
      <c r="CS16" s="621"/>
      <c r="CT16" s="621"/>
      <c r="CU16" s="621"/>
      <c r="CV16" s="621"/>
      <c r="CW16" s="621"/>
      <c r="CX16" s="621"/>
      <c r="CY16" s="622"/>
      <c r="CZ16" s="673">
        <v>1.3</v>
      </c>
      <c r="DA16" s="673"/>
      <c r="DB16" s="673"/>
      <c r="DC16" s="673"/>
      <c r="DD16" s="626" t="s">
        <v>113</v>
      </c>
      <c r="DE16" s="621"/>
      <c r="DF16" s="621"/>
      <c r="DG16" s="621"/>
      <c r="DH16" s="621"/>
      <c r="DI16" s="621"/>
      <c r="DJ16" s="621"/>
      <c r="DK16" s="621"/>
      <c r="DL16" s="621"/>
      <c r="DM16" s="621"/>
      <c r="DN16" s="621"/>
      <c r="DO16" s="621"/>
      <c r="DP16" s="622"/>
      <c r="DQ16" s="626">
        <v>43229</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1992721</v>
      </c>
      <c r="S17" s="621"/>
      <c r="T17" s="621"/>
      <c r="U17" s="621"/>
      <c r="V17" s="621"/>
      <c r="W17" s="621"/>
      <c r="X17" s="621"/>
      <c r="Y17" s="622"/>
      <c r="Z17" s="673">
        <v>40.200000000000003</v>
      </c>
      <c r="AA17" s="673"/>
      <c r="AB17" s="673"/>
      <c r="AC17" s="673"/>
      <c r="AD17" s="674">
        <v>1992721</v>
      </c>
      <c r="AE17" s="674"/>
      <c r="AF17" s="674"/>
      <c r="AG17" s="674"/>
      <c r="AH17" s="674"/>
      <c r="AI17" s="674"/>
      <c r="AJ17" s="674"/>
      <c r="AK17" s="674"/>
      <c r="AL17" s="643">
        <v>70.3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437296</v>
      </c>
      <c r="CS17" s="621"/>
      <c r="CT17" s="621"/>
      <c r="CU17" s="621"/>
      <c r="CV17" s="621"/>
      <c r="CW17" s="621"/>
      <c r="CX17" s="621"/>
      <c r="CY17" s="622"/>
      <c r="CZ17" s="673">
        <v>9.1999999999999993</v>
      </c>
      <c r="DA17" s="673"/>
      <c r="DB17" s="673"/>
      <c r="DC17" s="673"/>
      <c r="DD17" s="626" t="s">
        <v>113</v>
      </c>
      <c r="DE17" s="621"/>
      <c r="DF17" s="621"/>
      <c r="DG17" s="621"/>
      <c r="DH17" s="621"/>
      <c r="DI17" s="621"/>
      <c r="DJ17" s="621"/>
      <c r="DK17" s="621"/>
      <c r="DL17" s="621"/>
      <c r="DM17" s="621"/>
      <c r="DN17" s="621"/>
      <c r="DO17" s="621"/>
      <c r="DP17" s="622"/>
      <c r="DQ17" s="626">
        <v>434041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229219</v>
      </c>
      <c r="S18" s="621"/>
      <c r="T18" s="621"/>
      <c r="U18" s="621"/>
      <c r="V18" s="621"/>
      <c r="W18" s="621"/>
      <c r="X18" s="621"/>
      <c r="Y18" s="622"/>
      <c r="Z18" s="673">
        <v>4.5999999999999996</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48231</v>
      </c>
      <c r="BH19" s="621"/>
      <c r="BI19" s="621"/>
      <c r="BJ19" s="621"/>
      <c r="BK19" s="621"/>
      <c r="BL19" s="621"/>
      <c r="BM19" s="621"/>
      <c r="BN19" s="622"/>
      <c r="BO19" s="673">
        <v>7.2</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3062000</v>
      </c>
      <c r="S20" s="621"/>
      <c r="T20" s="621"/>
      <c r="U20" s="621"/>
      <c r="V20" s="621"/>
      <c r="W20" s="621"/>
      <c r="X20" s="621"/>
      <c r="Y20" s="622"/>
      <c r="Z20" s="673">
        <v>61.8</v>
      </c>
      <c r="AA20" s="673"/>
      <c r="AB20" s="673"/>
      <c r="AC20" s="673"/>
      <c r="AD20" s="674">
        <v>2832781</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48231</v>
      </c>
      <c r="BH20" s="621"/>
      <c r="BI20" s="621"/>
      <c r="BJ20" s="621"/>
      <c r="BK20" s="621"/>
      <c r="BL20" s="621"/>
      <c r="BM20" s="621"/>
      <c r="BN20" s="622"/>
      <c r="BO20" s="673">
        <v>7.2</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4759607</v>
      </c>
      <c r="CS20" s="621"/>
      <c r="CT20" s="621"/>
      <c r="CU20" s="621"/>
      <c r="CV20" s="621"/>
      <c r="CW20" s="621"/>
      <c r="CX20" s="621"/>
      <c r="CY20" s="622"/>
      <c r="CZ20" s="673">
        <v>100</v>
      </c>
      <c r="DA20" s="673"/>
      <c r="DB20" s="673"/>
      <c r="DC20" s="673"/>
      <c r="DD20" s="626">
        <v>620683</v>
      </c>
      <c r="DE20" s="621"/>
      <c r="DF20" s="621"/>
      <c r="DG20" s="621"/>
      <c r="DH20" s="621"/>
      <c r="DI20" s="621"/>
      <c r="DJ20" s="621"/>
      <c r="DK20" s="621"/>
      <c r="DL20" s="621"/>
      <c r="DM20" s="621"/>
      <c r="DN20" s="621"/>
      <c r="DO20" s="621"/>
      <c r="DP20" s="622"/>
      <c r="DQ20" s="626">
        <v>3233793</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550</v>
      </c>
      <c r="S21" s="621"/>
      <c r="T21" s="621"/>
      <c r="U21" s="621"/>
      <c r="V21" s="621"/>
      <c r="W21" s="621"/>
      <c r="X21" s="621"/>
      <c r="Y21" s="622"/>
      <c r="Z21" s="673">
        <v>0</v>
      </c>
      <c r="AA21" s="673"/>
      <c r="AB21" s="673"/>
      <c r="AC21" s="673"/>
      <c r="AD21" s="674">
        <v>550</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48231</v>
      </c>
      <c r="BH21" s="621"/>
      <c r="BI21" s="621"/>
      <c r="BJ21" s="621"/>
      <c r="BK21" s="621"/>
      <c r="BL21" s="621"/>
      <c r="BM21" s="621"/>
      <c r="BN21" s="622"/>
      <c r="BO21" s="673">
        <v>7.2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27198</v>
      </c>
      <c r="S22" s="621"/>
      <c r="T22" s="621"/>
      <c r="U22" s="621"/>
      <c r="V22" s="621"/>
      <c r="W22" s="621"/>
      <c r="X22" s="621"/>
      <c r="Y22" s="622"/>
      <c r="Z22" s="673">
        <v>0.5</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34837</v>
      </c>
      <c r="S23" s="621"/>
      <c r="T23" s="621"/>
      <c r="U23" s="621"/>
      <c r="V23" s="621"/>
      <c r="W23" s="621"/>
      <c r="X23" s="621"/>
      <c r="Y23" s="622"/>
      <c r="Z23" s="673">
        <v>0.7</v>
      </c>
      <c r="AA23" s="673"/>
      <c r="AB23" s="673"/>
      <c r="AC23" s="673"/>
      <c r="AD23" s="674">
        <v>748</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21416</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1822153</v>
      </c>
      <c r="CS24" s="671"/>
      <c r="CT24" s="671"/>
      <c r="CU24" s="671"/>
      <c r="CV24" s="671"/>
      <c r="CW24" s="671"/>
      <c r="CX24" s="671"/>
      <c r="CY24" s="718"/>
      <c r="CZ24" s="722">
        <v>38.299999999999997</v>
      </c>
      <c r="DA24" s="723"/>
      <c r="DB24" s="723"/>
      <c r="DC24" s="724"/>
      <c r="DD24" s="717">
        <v>1460715</v>
      </c>
      <c r="DE24" s="671"/>
      <c r="DF24" s="671"/>
      <c r="DG24" s="671"/>
      <c r="DH24" s="671"/>
      <c r="DI24" s="671"/>
      <c r="DJ24" s="671"/>
      <c r="DK24" s="718"/>
      <c r="DL24" s="717">
        <v>1427048</v>
      </c>
      <c r="DM24" s="671"/>
      <c r="DN24" s="671"/>
      <c r="DO24" s="671"/>
      <c r="DP24" s="671"/>
      <c r="DQ24" s="671"/>
      <c r="DR24" s="671"/>
      <c r="DS24" s="671"/>
      <c r="DT24" s="671"/>
      <c r="DU24" s="671"/>
      <c r="DV24" s="718"/>
      <c r="DW24" s="719">
        <v>48.3</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360752</v>
      </c>
      <c r="S25" s="621"/>
      <c r="T25" s="621"/>
      <c r="U25" s="621"/>
      <c r="V25" s="621"/>
      <c r="W25" s="621"/>
      <c r="X25" s="621"/>
      <c r="Y25" s="622"/>
      <c r="Z25" s="673">
        <v>7.3</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842823</v>
      </c>
      <c r="CS25" s="639"/>
      <c r="CT25" s="639"/>
      <c r="CU25" s="639"/>
      <c r="CV25" s="639"/>
      <c r="CW25" s="639"/>
      <c r="CX25" s="639"/>
      <c r="CY25" s="640"/>
      <c r="CZ25" s="623">
        <v>17.7</v>
      </c>
      <c r="DA25" s="641"/>
      <c r="DB25" s="641"/>
      <c r="DC25" s="642"/>
      <c r="DD25" s="626">
        <v>795151</v>
      </c>
      <c r="DE25" s="639"/>
      <c r="DF25" s="639"/>
      <c r="DG25" s="639"/>
      <c r="DH25" s="639"/>
      <c r="DI25" s="639"/>
      <c r="DJ25" s="639"/>
      <c r="DK25" s="640"/>
      <c r="DL25" s="626">
        <v>761484</v>
      </c>
      <c r="DM25" s="639"/>
      <c r="DN25" s="639"/>
      <c r="DO25" s="639"/>
      <c r="DP25" s="639"/>
      <c r="DQ25" s="639"/>
      <c r="DR25" s="639"/>
      <c r="DS25" s="639"/>
      <c r="DT25" s="639"/>
      <c r="DU25" s="639"/>
      <c r="DV25" s="640"/>
      <c r="DW25" s="643">
        <v>25.8</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515834</v>
      </c>
      <c r="CS26" s="621"/>
      <c r="CT26" s="621"/>
      <c r="CU26" s="621"/>
      <c r="CV26" s="621"/>
      <c r="CW26" s="621"/>
      <c r="CX26" s="621"/>
      <c r="CY26" s="622"/>
      <c r="CZ26" s="623">
        <v>10.8</v>
      </c>
      <c r="DA26" s="641"/>
      <c r="DB26" s="641"/>
      <c r="DC26" s="642"/>
      <c r="DD26" s="626">
        <v>476829</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576176</v>
      </c>
      <c r="S27" s="621"/>
      <c r="T27" s="621"/>
      <c r="U27" s="621"/>
      <c r="V27" s="621"/>
      <c r="W27" s="621"/>
      <c r="X27" s="621"/>
      <c r="Y27" s="622"/>
      <c r="Z27" s="673">
        <v>11.6</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673298</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542034</v>
      </c>
      <c r="CS27" s="639"/>
      <c r="CT27" s="639"/>
      <c r="CU27" s="639"/>
      <c r="CV27" s="639"/>
      <c r="CW27" s="639"/>
      <c r="CX27" s="639"/>
      <c r="CY27" s="640"/>
      <c r="CZ27" s="623">
        <v>11.4</v>
      </c>
      <c r="DA27" s="641"/>
      <c r="DB27" s="641"/>
      <c r="DC27" s="642"/>
      <c r="DD27" s="626">
        <v>231523</v>
      </c>
      <c r="DE27" s="639"/>
      <c r="DF27" s="639"/>
      <c r="DG27" s="639"/>
      <c r="DH27" s="639"/>
      <c r="DI27" s="639"/>
      <c r="DJ27" s="639"/>
      <c r="DK27" s="640"/>
      <c r="DL27" s="626">
        <v>231523</v>
      </c>
      <c r="DM27" s="639"/>
      <c r="DN27" s="639"/>
      <c r="DO27" s="639"/>
      <c r="DP27" s="639"/>
      <c r="DQ27" s="639"/>
      <c r="DR27" s="639"/>
      <c r="DS27" s="639"/>
      <c r="DT27" s="639"/>
      <c r="DU27" s="639"/>
      <c r="DV27" s="640"/>
      <c r="DW27" s="643">
        <v>7.8</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34572</v>
      </c>
      <c r="S28" s="621"/>
      <c r="T28" s="621"/>
      <c r="U28" s="621"/>
      <c r="V28" s="621"/>
      <c r="W28" s="621"/>
      <c r="X28" s="621"/>
      <c r="Y28" s="622"/>
      <c r="Z28" s="673">
        <v>0.7</v>
      </c>
      <c r="AA28" s="673"/>
      <c r="AB28" s="673"/>
      <c r="AC28" s="673"/>
      <c r="AD28" s="674">
        <v>330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437296</v>
      </c>
      <c r="CS28" s="621"/>
      <c r="CT28" s="621"/>
      <c r="CU28" s="621"/>
      <c r="CV28" s="621"/>
      <c r="CW28" s="621"/>
      <c r="CX28" s="621"/>
      <c r="CY28" s="622"/>
      <c r="CZ28" s="623">
        <v>9.1999999999999993</v>
      </c>
      <c r="DA28" s="641"/>
      <c r="DB28" s="641"/>
      <c r="DC28" s="642"/>
      <c r="DD28" s="626">
        <v>434041</v>
      </c>
      <c r="DE28" s="621"/>
      <c r="DF28" s="621"/>
      <c r="DG28" s="621"/>
      <c r="DH28" s="621"/>
      <c r="DI28" s="621"/>
      <c r="DJ28" s="621"/>
      <c r="DK28" s="622"/>
      <c r="DL28" s="626">
        <v>434041</v>
      </c>
      <c r="DM28" s="621"/>
      <c r="DN28" s="621"/>
      <c r="DO28" s="621"/>
      <c r="DP28" s="621"/>
      <c r="DQ28" s="621"/>
      <c r="DR28" s="621"/>
      <c r="DS28" s="621"/>
      <c r="DT28" s="621"/>
      <c r="DU28" s="621"/>
      <c r="DV28" s="622"/>
      <c r="DW28" s="643">
        <v>14.7</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150365</v>
      </c>
      <c r="S29" s="621"/>
      <c r="T29" s="621"/>
      <c r="U29" s="621"/>
      <c r="V29" s="621"/>
      <c r="W29" s="621"/>
      <c r="X29" s="621"/>
      <c r="Y29" s="622"/>
      <c r="Z29" s="673">
        <v>3</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437112</v>
      </c>
      <c r="CS29" s="639"/>
      <c r="CT29" s="639"/>
      <c r="CU29" s="639"/>
      <c r="CV29" s="639"/>
      <c r="CW29" s="639"/>
      <c r="CX29" s="639"/>
      <c r="CY29" s="640"/>
      <c r="CZ29" s="623">
        <v>9.1999999999999993</v>
      </c>
      <c r="DA29" s="641"/>
      <c r="DB29" s="641"/>
      <c r="DC29" s="642"/>
      <c r="DD29" s="626">
        <v>433857</v>
      </c>
      <c r="DE29" s="639"/>
      <c r="DF29" s="639"/>
      <c r="DG29" s="639"/>
      <c r="DH29" s="639"/>
      <c r="DI29" s="639"/>
      <c r="DJ29" s="639"/>
      <c r="DK29" s="640"/>
      <c r="DL29" s="626">
        <v>433857</v>
      </c>
      <c r="DM29" s="639"/>
      <c r="DN29" s="639"/>
      <c r="DO29" s="639"/>
      <c r="DP29" s="639"/>
      <c r="DQ29" s="639"/>
      <c r="DR29" s="639"/>
      <c r="DS29" s="639"/>
      <c r="DT29" s="639"/>
      <c r="DU29" s="639"/>
      <c r="DV29" s="640"/>
      <c r="DW29" s="643">
        <v>14.7</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143948</v>
      </c>
      <c r="S30" s="621"/>
      <c r="T30" s="621"/>
      <c r="U30" s="621"/>
      <c r="V30" s="621"/>
      <c r="W30" s="621"/>
      <c r="X30" s="621"/>
      <c r="Y30" s="622"/>
      <c r="Z30" s="673">
        <v>2.9</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99.4</v>
      </c>
      <c r="BH30" s="687"/>
      <c r="BI30" s="687"/>
      <c r="BJ30" s="687"/>
      <c r="BK30" s="687"/>
      <c r="BL30" s="687"/>
      <c r="BM30" s="688">
        <v>98.1</v>
      </c>
      <c r="BN30" s="687"/>
      <c r="BO30" s="687"/>
      <c r="BP30" s="687"/>
      <c r="BQ30" s="689"/>
      <c r="BR30" s="686">
        <v>99.5</v>
      </c>
      <c r="BS30" s="687"/>
      <c r="BT30" s="687"/>
      <c r="BU30" s="687"/>
      <c r="BV30" s="687"/>
      <c r="BW30" s="687"/>
      <c r="BX30" s="688">
        <v>97.9</v>
      </c>
      <c r="BY30" s="687"/>
      <c r="BZ30" s="687"/>
      <c r="CA30" s="687"/>
      <c r="CB30" s="689"/>
      <c r="CD30" s="692"/>
      <c r="CE30" s="693"/>
      <c r="CF30" s="657" t="s">
        <v>294</v>
      </c>
      <c r="CG30" s="654"/>
      <c r="CH30" s="654"/>
      <c r="CI30" s="654"/>
      <c r="CJ30" s="654"/>
      <c r="CK30" s="654"/>
      <c r="CL30" s="654"/>
      <c r="CM30" s="654"/>
      <c r="CN30" s="654"/>
      <c r="CO30" s="654"/>
      <c r="CP30" s="654"/>
      <c r="CQ30" s="655"/>
      <c r="CR30" s="620">
        <v>404143</v>
      </c>
      <c r="CS30" s="621"/>
      <c r="CT30" s="621"/>
      <c r="CU30" s="621"/>
      <c r="CV30" s="621"/>
      <c r="CW30" s="621"/>
      <c r="CX30" s="621"/>
      <c r="CY30" s="622"/>
      <c r="CZ30" s="623">
        <v>8.5</v>
      </c>
      <c r="DA30" s="641"/>
      <c r="DB30" s="641"/>
      <c r="DC30" s="642"/>
      <c r="DD30" s="626">
        <v>400950</v>
      </c>
      <c r="DE30" s="621"/>
      <c r="DF30" s="621"/>
      <c r="DG30" s="621"/>
      <c r="DH30" s="621"/>
      <c r="DI30" s="621"/>
      <c r="DJ30" s="621"/>
      <c r="DK30" s="622"/>
      <c r="DL30" s="626">
        <v>400950</v>
      </c>
      <c r="DM30" s="621"/>
      <c r="DN30" s="621"/>
      <c r="DO30" s="621"/>
      <c r="DP30" s="621"/>
      <c r="DQ30" s="621"/>
      <c r="DR30" s="621"/>
      <c r="DS30" s="621"/>
      <c r="DT30" s="621"/>
      <c r="DU30" s="621"/>
      <c r="DV30" s="622"/>
      <c r="DW30" s="643">
        <v>13.6</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91333</v>
      </c>
      <c r="S31" s="621"/>
      <c r="T31" s="621"/>
      <c r="U31" s="621"/>
      <c r="V31" s="621"/>
      <c r="W31" s="621"/>
      <c r="X31" s="621"/>
      <c r="Y31" s="622"/>
      <c r="Z31" s="673">
        <v>1.8</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99.2</v>
      </c>
      <c r="BH31" s="639"/>
      <c r="BI31" s="639"/>
      <c r="BJ31" s="639"/>
      <c r="BK31" s="639"/>
      <c r="BL31" s="639"/>
      <c r="BM31" s="675">
        <v>98.3</v>
      </c>
      <c r="BN31" s="685"/>
      <c r="BO31" s="685"/>
      <c r="BP31" s="685"/>
      <c r="BQ31" s="649"/>
      <c r="BR31" s="684">
        <v>99.6</v>
      </c>
      <c r="BS31" s="639"/>
      <c r="BT31" s="639"/>
      <c r="BU31" s="639"/>
      <c r="BV31" s="639"/>
      <c r="BW31" s="639"/>
      <c r="BX31" s="675">
        <v>98.5</v>
      </c>
      <c r="BY31" s="685"/>
      <c r="BZ31" s="685"/>
      <c r="CA31" s="685"/>
      <c r="CB31" s="649"/>
      <c r="CD31" s="692"/>
      <c r="CE31" s="693"/>
      <c r="CF31" s="657" t="s">
        <v>298</v>
      </c>
      <c r="CG31" s="654"/>
      <c r="CH31" s="654"/>
      <c r="CI31" s="654"/>
      <c r="CJ31" s="654"/>
      <c r="CK31" s="654"/>
      <c r="CL31" s="654"/>
      <c r="CM31" s="654"/>
      <c r="CN31" s="654"/>
      <c r="CO31" s="654"/>
      <c r="CP31" s="654"/>
      <c r="CQ31" s="655"/>
      <c r="CR31" s="620">
        <v>32969</v>
      </c>
      <c r="CS31" s="639"/>
      <c r="CT31" s="639"/>
      <c r="CU31" s="639"/>
      <c r="CV31" s="639"/>
      <c r="CW31" s="639"/>
      <c r="CX31" s="639"/>
      <c r="CY31" s="640"/>
      <c r="CZ31" s="623">
        <v>0.7</v>
      </c>
      <c r="DA31" s="641"/>
      <c r="DB31" s="641"/>
      <c r="DC31" s="642"/>
      <c r="DD31" s="626">
        <v>32907</v>
      </c>
      <c r="DE31" s="639"/>
      <c r="DF31" s="639"/>
      <c r="DG31" s="639"/>
      <c r="DH31" s="639"/>
      <c r="DI31" s="639"/>
      <c r="DJ31" s="639"/>
      <c r="DK31" s="640"/>
      <c r="DL31" s="626">
        <v>32907</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68193</v>
      </c>
      <c r="S32" s="621"/>
      <c r="T32" s="621"/>
      <c r="U32" s="621"/>
      <c r="V32" s="621"/>
      <c r="W32" s="621"/>
      <c r="X32" s="621"/>
      <c r="Y32" s="622"/>
      <c r="Z32" s="673">
        <v>1.4</v>
      </c>
      <c r="AA32" s="673"/>
      <c r="AB32" s="673"/>
      <c r="AC32" s="673"/>
      <c r="AD32" s="674">
        <v>184</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99.4</v>
      </c>
      <c r="BH32" s="605"/>
      <c r="BI32" s="605"/>
      <c r="BJ32" s="605"/>
      <c r="BK32" s="605"/>
      <c r="BL32" s="605"/>
      <c r="BM32" s="668">
        <v>97.5</v>
      </c>
      <c r="BN32" s="605"/>
      <c r="BO32" s="605"/>
      <c r="BP32" s="605"/>
      <c r="BQ32" s="662"/>
      <c r="BR32" s="683">
        <v>99.3</v>
      </c>
      <c r="BS32" s="605"/>
      <c r="BT32" s="605"/>
      <c r="BU32" s="605"/>
      <c r="BV32" s="605"/>
      <c r="BW32" s="605"/>
      <c r="BX32" s="668">
        <v>97</v>
      </c>
      <c r="BY32" s="605"/>
      <c r="BZ32" s="605"/>
      <c r="CA32" s="605"/>
      <c r="CB32" s="662"/>
      <c r="CD32" s="694"/>
      <c r="CE32" s="695"/>
      <c r="CF32" s="657" t="s">
        <v>301</v>
      </c>
      <c r="CG32" s="654"/>
      <c r="CH32" s="654"/>
      <c r="CI32" s="654"/>
      <c r="CJ32" s="654"/>
      <c r="CK32" s="654"/>
      <c r="CL32" s="654"/>
      <c r="CM32" s="654"/>
      <c r="CN32" s="654"/>
      <c r="CO32" s="654"/>
      <c r="CP32" s="654"/>
      <c r="CQ32" s="655"/>
      <c r="CR32" s="620">
        <v>184</v>
      </c>
      <c r="CS32" s="621"/>
      <c r="CT32" s="621"/>
      <c r="CU32" s="621"/>
      <c r="CV32" s="621"/>
      <c r="CW32" s="621"/>
      <c r="CX32" s="621"/>
      <c r="CY32" s="622"/>
      <c r="CZ32" s="623">
        <v>0</v>
      </c>
      <c r="DA32" s="641"/>
      <c r="DB32" s="641"/>
      <c r="DC32" s="642"/>
      <c r="DD32" s="626">
        <v>184</v>
      </c>
      <c r="DE32" s="621"/>
      <c r="DF32" s="621"/>
      <c r="DG32" s="621"/>
      <c r="DH32" s="621"/>
      <c r="DI32" s="621"/>
      <c r="DJ32" s="621"/>
      <c r="DK32" s="622"/>
      <c r="DL32" s="626">
        <v>184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384600</v>
      </c>
      <c r="S33" s="621"/>
      <c r="T33" s="621"/>
      <c r="U33" s="621"/>
      <c r="V33" s="621"/>
      <c r="W33" s="621"/>
      <c r="X33" s="621"/>
      <c r="Y33" s="622"/>
      <c r="Z33" s="673">
        <v>7.8</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2254836</v>
      </c>
      <c r="CS33" s="639"/>
      <c r="CT33" s="639"/>
      <c r="CU33" s="639"/>
      <c r="CV33" s="639"/>
      <c r="CW33" s="639"/>
      <c r="CX33" s="639"/>
      <c r="CY33" s="640"/>
      <c r="CZ33" s="623">
        <v>47.4</v>
      </c>
      <c r="DA33" s="641"/>
      <c r="DB33" s="641"/>
      <c r="DC33" s="642"/>
      <c r="DD33" s="626">
        <v>1596867</v>
      </c>
      <c r="DE33" s="639"/>
      <c r="DF33" s="639"/>
      <c r="DG33" s="639"/>
      <c r="DH33" s="639"/>
      <c r="DI33" s="639"/>
      <c r="DJ33" s="639"/>
      <c r="DK33" s="640"/>
      <c r="DL33" s="626">
        <v>1091850</v>
      </c>
      <c r="DM33" s="639"/>
      <c r="DN33" s="639"/>
      <c r="DO33" s="639"/>
      <c r="DP33" s="639"/>
      <c r="DQ33" s="639"/>
      <c r="DR33" s="639"/>
      <c r="DS33" s="639"/>
      <c r="DT33" s="639"/>
      <c r="DU33" s="639"/>
      <c r="DV33" s="640"/>
      <c r="DW33" s="643">
        <v>37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705722</v>
      </c>
      <c r="CS34" s="621"/>
      <c r="CT34" s="621"/>
      <c r="CU34" s="621"/>
      <c r="CV34" s="621"/>
      <c r="CW34" s="621"/>
      <c r="CX34" s="621"/>
      <c r="CY34" s="622"/>
      <c r="CZ34" s="623">
        <v>14.8</v>
      </c>
      <c r="DA34" s="641"/>
      <c r="DB34" s="641"/>
      <c r="DC34" s="642"/>
      <c r="DD34" s="626">
        <v>506576</v>
      </c>
      <c r="DE34" s="621"/>
      <c r="DF34" s="621"/>
      <c r="DG34" s="621"/>
      <c r="DH34" s="621"/>
      <c r="DI34" s="621"/>
      <c r="DJ34" s="621"/>
      <c r="DK34" s="622"/>
      <c r="DL34" s="626">
        <v>320563</v>
      </c>
      <c r="DM34" s="621"/>
      <c r="DN34" s="621"/>
      <c r="DO34" s="621"/>
      <c r="DP34" s="621"/>
      <c r="DQ34" s="621"/>
      <c r="DR34" s="621"/>
      <c r="DS34" s="621"/>
      <c r="DT34" s="621"/>
      <c r="DU34" s="621"/>
      <c r="DV34" s="622"/>
      <c r="DW34" s="643">
        <v>10.8</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120100</v>
      </c>
      <c r="S35" s="621"/>
      <c r="T35" s="621"/>
      <c r="U35" s="621"/>
      <c r="V35" s="621"/>
      <c r="W35" s="621"/>
      <c r="X35" s="621"/>
      <c r="Y35" s="622"/>
      <c r="Z35" s="673">
        <v>2.4</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639164</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633</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36028</v>
      </c>
      <c r="CS35" s="639"/>
      <c r="CT35" s="639"/>
      <c r="CU35" s="639"/>
      <c r="CV35" s="639"/>
      <c r="CW35" s="639"/>
      <c r="CX35" s="639"/>
      <c r="CY35" s="640"/>
      <c r="CZ35" s="623">
        <v>0.8</v>
      </c>
      <c r="DA35" s="641"/>
      <c r="DB35" s="641"/>
      <c r="DC35" s="642"/>
      <c r="DD35" s="626">
        <v>23618</v>
      </c>
      <c r="DE35" s="639"/>
      <c r="DF35" s="639"/>
      <c r="DG35" s="639"/>
      <c r="DH35" s="639"/>
      <c r="DI35" s="639"/>
      <c r="DJ35" s="639"/>
      <c r="DK35" s="640"/>
      <c r="DL35" s="626">
        <v>19630</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4955940</v>
      </c>
      <c r="S36" s="661"/>
      <c r="T36" s="661"/>
      <c r="U36" s="661"/>
      <c r="V36" s="661"/>
      <c r="W36" s="661"/>
      <c r="X36" s="661"/>
      <c r="Y36" s="664"/>
      <c r="Z36" s="665">
        <v>100</v>
      </c>
      <c r="AA36" s="665"/>
      <c r="AB36" s="665"/>
      <c r="AC36" s="665"/>
      <c r="AD36" s="666">
        <v>2834593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225151</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-13339</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615965</v>
      </c>
      <c r="CS36" s="621"/>
      <c r="CT36" s="621"/>
      <c r="CU36" s="621"/>
      <c r="CV36" s="621"/>
      <c r="CW36" s="621"/>
      <c r="CX36" s="621"/>
      <c r="CY36" s="622"/>
      <c r="CZ36" s="623">
        <v>12.9</v>
      </c>
      <c r="DA36" s="641"/>
      <c r="DB36" s="641"/>
      <c r="DC36" s="642"/>
      <c r="DD36" s="626">
        <v>382161</v>
      </c>
      <c r="DE36" s="621"/>
      <c r="DF36" s="621"/>
      <c r="DG36" s="621"/>
      <c r="DH36" s="621"/>
      <c r="DI36" s="621"/>
      <c r="DJ36" s="621"/>
      <c r="DK36" s="622"/>
      <c r="DL36" s="626">
        <v>257469</v>
      </c>
      <c r="DM36" s="621"/>
      <c r="DN36" s="621"/>
      <c r="DO36" s="621"/>
      <c r="DP36" s="621"/>
      <c r="DQ36" s="621"/>
      <c r="DR36" s="621"/>
      <c r="DS36" s="621"/>
      <c r="DT36" s="621"/>
      <c r="DU36" s="621"/>
      <c r="DV36" s="622"/>
      <c r="DW36" s="643">
        <v>8.6999999999999993</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68536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994</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154669</v>
      </c>
      <c r="CS37" s="639"/>
      <c r="CT37" s="639"/>
      <c r="CU37" s="639"/>
      <c r="CV37" s="639"/>
      <c r="CW37" s="639"/>
      <c r="CX37" s="639"/>
      <c r="CY37" s="640"/>
      <c r="CZ37" s="623">
        <v>3.2</v>
      </c>
      <c r="DA37" s="641"/>
      <c r="DB37" s="641"/>
      <c r="DC37" s="642"/>
      <c r="DD37" s="626">
        <v>154177</v>
      </c>
      <c r="DE37" s="639"/>
      <c r="DF37" s="639"/>
      <c r="DG37" s="639"/>
      <c r="DH37" s="639"/>
      <c r="DI37" s="639"/>
      <c r="DJ37" s="639"/>
      <c r="DK37" s="640"/>
      <c r="DL37" s="626">
        <v>144180</v>
      </c>
      <c r="DM37" s="639"/>
      <c r="DN37" s="639"/>
      <c r="DO37" s="639"/>
      <c r="DP37" s="639"/>
      <c r="DQ37" s="639"/>
      <c r="DR37" s="639"/>
      <c r="DS37" s="639"/>
      <c r="DT37" s="639"/>
      <c r="DU37" s="639"/>
      <c r="DV37" s="640"/>
      <c r="DW37" s="643">
        <v>4.9000000000000004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4382</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1544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570628</v>
      </c>
      <c r="CS38" s="621"/>
      <c r="CT38" s="621"/>
      <c r="CU38" s="621"/>
      <c r="CV38" s="621"/>
      <c r="CW38" s="621"/>
      <c r="CX38" s="621"/>
      <c r="CY38" s="622"/>
      <c r="CZ38" s="623">
        <v>12</v>
      </c>
      <c r="DA38" s="641"/>
      <c r="DB38" s="641"/>
      <c r="DC38" s="642"/>
      <c r="DD38" s="626">
        <v>512040</v>
      </c>
      <c r="DE38" s="621"/>
      <c r="DF38" s="621"/>
      <c r="DG38" s="621"/>
      <c r="DH38" s="621"/>
      <c r="DI38" s="621"/>
      <c r="DJ38" s="621"/>
      <c r="DK38" s="622"/>
      <c r="DL38" s="626">
        <v>494188</v>
      </c>
      <c r="DM38" s="621"/>
      <c r="DN38" s="621"/>
      <c r="DO38" s="621"/>
      <c r="DP38" s="621"/>
      <c r="DQ38" s="621"/>
      <c r="DR38" s="621"/>
      <c r="DS38" s="621"/>
      <c r="DT38" s="621"/>
      <c r="DU38" s="621"/>
      <c r="DV38" s="622"/>
      <c r="DW38" s="643">
        <v>16.7</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247957</v>
      </c>
      <c r="CS39" s="639"/>
      <c r="CT39" s="639"/>
      <c r="CU39" s="639"/>
      <c r="CV39" s="639"/>
      <c r="CW39" s="639"/>
      <c r="CX39" s="639"/>
      <c r="CY39" s="640"/>
      <c r="CZ39" s="623">
        <v>5.2</v>
      </c>
      <c r="DA39" s="641"/>
      <c r="DB39" s="641"/>
      <c r="DC39" s="642"/>
      <c r="DD39" s="626">
        <v>103936</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70840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78536</v>
      </c>
      <c r="CS40" s="621"/>
      <c r="CT40" s="621"/>
      <c r="CU40" s="621"/>
      <c r="CV40" s="621"/>
      <c r="CW40" s="621"/>
      <c r="CX40" s="621"/>
      <c r="CY40" s="622"/>
      <c r="CZ40" s="623">
        <v>1.7</v>
      </c>
      <c r="DA40" s="641"/>
      <c r="DB40" s="641"/>
      <c r="DC40" s="642"/>
      <c r="DD40" s="626">
        <v>68536</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270255</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339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682618</v>
      </c>
      <c r="CS42" s="621"/>
      <c r="CT42" s="621"/>
      <c r="CU42" s="621"/>
      <c r="CV42" s="621"/>
      <c r="CW42" s="621"/>
      <c r="CX42" s="621"/>
      <c r="CY42" s="622"/>
      <c r="CZ42" s="623">
        <v>14.3</v>
      </c>
      <c r="DA42" s="624"/>
      <c r="DB42" s="624"/>
      <c r="DC42" s="625"/>
      <c r="DD42" s="626">
        <v>176211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704</v>
      </c>
      <c r="CS43" s="639"/>
      <c r="CT43" s="639"/>
      <c r="CU43" s="639"/>
      <c r="CV43" s="639"/>
      <c r="CW43" s="639"/>
      <c r="CX43" s="639"/>
      <c r="CY43" s="640"/>
      <c r="CZ43" s="623">
        <v>0</v>
      </c>
      <c r="DA43" s="641"/>
      <c r="DB43" s="641"/>
      <c r="DC43" s="642"/>
      <c r="DD43" s="626">
        <v>704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620683</v>
      </c>
      <c r="CS44" s="621"/>
      <c r="CT44" s="621"/>
      <c r="CU44" s="621"/>
      <c r="CV44" s="621"/>
      <c r="CW44" s="621"/>
      <c r="CX44" s="621"/>
      <c r="CY44" s="622"/>
      <c r="CZ44" s="623">
        <v>13</v>
      </c>
      <c r="DA44" s="624"/>
      <c r="DB44" s="624"/>
      <c r="DC44" s="625"/>
      <c r="DD44" s="626">
        <v>132982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189738</v>
      </c>
      <c r="CS45" s="639"/>
      <c r="CT45" s="639"/>
      <c r="CU45" s="639"/>
      <c r="CV45" s="639"/>
      <c r="CW45" s="639"/>
      <c r="CX45" s="639"/>
      <c r="CY45" s="640"/>
      <c r="CZ45" s="623">
        <v>4</v>
      </c>
      <c r="DA45" s="641"/>
      <c r="DB45" s="641"/>
      <c r="DC45" s="642"/>
      <c r="DD45" s="626">
        <v>23684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400022</v>
      </c>
      <c r="CS46" s="621"/>
      <c r="CT46" s="621"/>
      <c r="CU46" s="621"/>
      <c r="CV46" s="621"/>
      <c r="CW46" s="621"/>
      <c r="CX46" s="621"/>
      <c r="CY46" s="622"/>
      <c r="CZ46" s="623">
        <v>8.4</v>
      </c>
      <c r="DA46" s="624"/>
      <c r="DB46" s="624"/>
      <c r="DC46" s="625"/>
      <c r="DD46" s="626">
        <v>108581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61935</v>
      </c>
      <c r="CS47" s="639"/>
      <c r="CT47" s="639"/>
      <c r="CU47" s="639"/>
      <c r="CV47" s="639"/>
      <c r="CW47" s="639"/>
      <c r="CX47" s="639"/>
      <c r="CY47" s="640"/>
      <c r="CZ47" s="623">
        <v>1.3</v>
      </c>
      <c r="DA47" s="641"/>
      <c r="DB47" s="641"/>
      <c r="DC47" s="642"/>
      <c r="DD47" s="626">
        <v>43229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4759607</v>
      </c>
      <c r="CS49" s="605"/>
      <c r="CT49" s="605"/>
      <c r="CU49" s="605"/>
      <c r="CV49" s="605"/>
      <c r="CW49" s="605"/>
      <c r="CX49" s="605"/>
      <c r="CY49" s="606"/>
      <c r="CZ49" s="607">
        <v>100</v>
      </c>
      <c r="DA49" s="608"/>
      <c r="DB49" s="608"/>
      <c r="DC49" s="609"/>
      <c r="DD49" s="610">
        <v>3233793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5138</v>
      </c>
      <c r="R7" s="1134"/>
      <c r="S7" s="1134"/>
      <c r="T7" s="1134"/>
      <c r="U7" s="1134"/>
      <c r="V7" s="1134">
        <v>4941</v>
      </c>
      <c r="W7" s="1134"/>
      <c r="X7" s="1134"/>
      <c r="Y7" s="1134"/>
      <c r="Z7" s="1134"/>
      <c r="AA7" s="1134">
        <v>196</v>
      </c>
      <c r="AB7" s="1134"/>
      <c r="AC7" s="1134"/>
      <c r="AD7" s="1134"/>
      <c r="AE7" s="1135"/>
      <c r="AF7" s="1136">
        <v>85</v>
      </c>
      <c r="AG7" s="1137"/>
      <c r="AH7" s="1137"/>
      <c r="AI7" s="1137"/>
      <c r="AJ7" s="1138"/>
      <c r="AK7" s="1120">
        <v>144</v>
      </c>
      <c r="AL7" s="1121"/>
      <c r="AM7" s="1121"/>
      <c r="AN7" s="1121"/>
      <c r="AO7" s="1121"/>
      <c r="AP7" s="1121">
        <v>5191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553</v>
      </c>
      <c r="BT7" s="1125"/>
      <c r="BU7" s="1125"/>
      <c r="BV7" s="1125"/>
      <c r="BW7" s="1125"/>
      <c r="BX7" s="1125"/>
      <c r="BY7" s="1125"/>
      <c r="BZ7" s="1125"/>
      <c r="CA7" s="1125"/>
      <c r="CB7" s="1125"/>
      <c r="CC7" s="1125"/>
      <c r="CD7" s="1125"/>
      <c r="CE7" s="1125"/>
      <c r="CF7" s="1125"/>
      <c r="CG7" s="1126"/>
      <c r="CH7" s="1117">
        <v>-1</v>
      </c>
      <c r="CI7" s="1118"/>
      <c r="CJ7" s="1118"/>
      <c r="CK7" s="1118"/>
      <c r="CL7" s="1119"/>
      <c r="CM7" s="1117">
        <v>20</v>
      </c>
      <c r="CN7" s="1118"/>
      <c r="CO7" s="1118"/>
      <c r="CP7" s="1118"/>
      <c r="CQ7" s="1119"/>
      <c r="CR7" s="1117">
        <v>7</v>
      </c>
      <c r="CS7" s="1118"/>
      <c r="CT7" s="1118"/>
      <c r="CU7" s="1118"/>
      <c r="CV7" s="1119"/>
      <c r="CW7" s="1117">
        <v>7</v>
      </c>
      <c r="CX7" s="1118"/>
      <c r="CY7" s="1118"/>
      <c r="CZ7" s="1118"/>
      <c r="DA7" s="1119"/>
      <c r="DB7" s="1117" t="s">
        <v>552</v>
      </c>
      <c r="DC7" s="1118"/>
      <c r="DD7" s="1118"/>
      <c r="DE7" s="1118"/>
      <c r="DF7" s="1119"/>
      <c r="DG7" s="1117" t="s">
        <v>552</v>
      </c>
      <c r="DH7" s="1118"/>
      <c r="DI7" s="1118"/>
      <c r="DJ7" s="1118"/>
      <c r="DK7" s="1119"/>
      <c r="DL7" s="1117" t="s">
        <v>552</v>
      </c>
      <c r="DM7" s="1118"/>
      <c r="DN7" s="1118"/>
      <c r="DO7" s="1118"/>
      <c r="DP7" s="1119"/>
      <c r="DQ7" s="1117" t="s">
        <v>552</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5</v>
      </c>
      <c r="R8" s="1073"/>
      <c r="S8" s="1073"/>
      <c r="T8" s="1073"/>
      <c r="U8" s="1073"/>
      <c r="V8" s="1073">
        <v>5</v>
      </c>
      <c r="W8" s="1073"/>
      <c r="X8" s="1073"/>
      <c r="Y8" s="1073"/>
      <c r="Z8" s="1073"/>
      <c r="AA8" s="1073" t="s">
        <v>554</v>
      </c>
      <c r="AB8" s="1073"/>
      <c r="AC8" s="1073"/>
      <c r="AD8" s="1073"/>
      <c r="AE8" s="1074"/>
      <c r="AF8" s="1048" t="s">
        <v>545</v>
      </c>
      <c r="AG8" s="1049"/>
      <c r="AH8" s="1049"/>
      <c r="AI8" s="1049"/>
      <c r="AJ8" s="1050"/>
      <c r="AK8" s="1115">
        <v>3</v>
      </c>
      <c r="AL8" s="1116"/>
      <c r="AM8" s="1116"/>
      <c r="AN8" s="1116"/>
      <c r="AO8" s="1116"/>
      <c r="AP8" s="1116" t="s">
        <v>552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5139</v>
      </c>
      <c r="R23" s="1098"/>
      <c r="S23" s="1098"/>
      <c r="T23" s="1098"/>
      <c r="U23" s="1098"/>
      <c r="V23" s="1098">
        <v>4943</v>
      </c>
      <c r="W23" s="1098"/>
      <c r="X23" s="1098"/>
      <c r="Y23" s="1098"/>
      <c r="Z23" s="1098"/>
      <c r="AA23" s="1098">
        <v>196</v>
      </c>
      <c r="AB23" s="1098"/>
      <c r="AC23" s="1098"/>
      <c r="AD23" s="1098"/>
      <c r="AE23" s="1099"/>
      <c r="AF23" s="1100">
        <v>85</v>
      </c>
      <c r="AG23" s="1098"/>
      <c r="AH23" s="1098"/>
      <c r="AI23" s="1098"/>
      <c r="AJ23" s="1101"/>
      <c r="AK23" s="1102"/>
      <c r="AL23" s="1103"/>
      <c r="AM23" s="1103"/>
      <c r="AN23" s="1103"/>
      <c r="AO23" s="1103"/>
      <c r="AP23" s="1098">
        <v>5191</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869</v>
      </c>
      <c r="R28" s="1083"/>
      <c r="S28" s="1083"/>
      <c r="T28" s="1083"/>
      <c r="U28" s="1083"/>
      <c r="V28" s="1083">
        <v>869</v>
      </c>
      <c r="W28" s="1083"/>
      <c r="X28" s="1083"/>
      <c r="Y28" s="1083"/>
      <c r="Z28" s="1083"/>
      <c r="AA28" s="1083">
        <v>1</v>
      </c>
      <c r="AB28" s="1083"/>
      <c r="AC28" s="1083"/>
      <c r="AD28" s="1083"/>
      <c r="AE28" s="1084"/>
      <c r="AF28" s="1085">
        <v>1</v>
      </c>
      <c r="AG28" s="1083"/>
      <c r="AH28" s="1083"/>
      <c r="AI28" s="1083"/>
      <c r="AJ28" s="1086"/>
      <c r="AK28" s="1087">
        <v>54</v>
      </c>
      <c r="AL28" s="1075"/>
      <c r="AM28" s="1075"/>
      <c r="AN28" s="1075"/>
      <c r="AO28" s="1075"/>
      <c r="AP28" s="1075" t="s">
        <v>552</v>
      </c>
      <c r="AQ28" s="1075"/>
      <c r="AR28" s="1075"/>
      <c r="AS28" s="1075"/>
      <c r="AT28" s="1075"/>
      <c r="AU28" s="1075" t="s">
        <v>552</v>
      </c>
      <c r="AV28" s="1075"/>
      <c r="AW28" s="1075"/>
      <c r="AX28" s="1075"/>
      <c r="AY28" s="1075"/>
      <c r="AZ28" s="1076" t="s">
        <v>552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1025</v>
      </c>
      <c r="R29" s="1073"/>
      <c r="S29" s="1073"/>
      <c r="T29" s="1073"/>
      <c r="U29" s="1073"/>
      <c r="V29" s="1073">
        <v>956</v>
      </c>
      <c r="W29" s="1073"/>
      <c r="X29" s="1073"/>
      <c r="Y29" s="1073"/>
      <c r="Z29" s="1073"/>
      <c r="AA29" s="1073">
        <v>70</v>
      </c>
      <c r="AB29" s="1073"/>
      <c r="AC29" s="1073"/>
      <c r="AD29" s="1073"/>
      <c r="AE29" s="1074"/>
      <c r="AF29" s="1048">
        <v>70</v>
      </c>
      <c r="AG29" s="1049"/>
      <c r="AH29" s="1049"/>
      <c r="AI29" s="1049"/>
      <c r="AJ29" s="1050"/>
      <c r="AK29" s="1009">
        <v>121</v>
      </c>
      <c r="AL29" s="1000"/>
      <c r="AM29" s="1000"/>
      <c r="AN29" s="1000"/>
      <c r="AO29" s="1000"/>
      <c r="AP29" s="1000" t="s">
        <v>552</v>
      </c>
      <c r="AQ29" s="1000"/>
      <c r="AR29" s="1000"/>
      <c r="AS29" s="1000"/>
      <c r="AT29" s="1000"/>
      <c r="AU29" s="1000" t="s">
        <v>552</v>
      </c>
      <c r="AV29" s="1000"/>
      <c r="AW29" s="1000"/>
      <c r="AX29" s="1000"/>
      <c r="AY29" s="1000"/>
      <c r="AZ29" s="1071" t="s">
        <v>552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84</v>
      </c>
      <c r="R30" s="1073"/>
      <c r="S30" s="1073"/>
      <c r="T30" s="1073"/>
      <c r="U30" s="1073"/>
      <c r="V30" s="1073">
        <v>83</v>
      </c>
      <c r="W30" s="1073"/>
      <c r="X30" s="1073"/>
      <c r="Y30" s="1073"/>
      <c r="Z30" s="1073"/>
      <c r="AA30" s="1073">
        <v>1</v>
      </c>
      <c r="AB30" s="1073"/>
      <c r="AC30" s="1073"/>
      <c r="AD30" s="1073"/>
      <c r="AE30" s="1074"/>
      <c r="AF30" s="1048">
        <v>1</v>
      </c>
      <c r="AG30" s="1049"/>
      <c r="AH30" s="1049"/>
      <c r="AI30" s="1049"/>
      <c r="AJ30" s="1050"/>
      <c r="AK30" s="1009">
        <v>34</v>
      </c>
      <c r="AL30" s="1000"/>
      <c r="AM30" s="1000"/>
      <c r="AN30" s="1000"/>
      <c r="AO30" s="1000"/>
      <c r="AP30" s="1000" t="s">
        <v>552</v>
      </c>
      <c r="AQ30" s="1000"/>
      <c r="AR30" s="1000"/>
      <c r="AS30" s="1000"/>
      <c r="AT30" s="1000"/>
      <c r="AU30" s="1000" t="s">
        <v>552</v>
      </c>
      <c r="AV30" s="1000"/>
      <c r="AW30" s="1000"/>
      <c r="AX30" s="1000"/>
      <c r="AY30" s="1000"/>
      <c r="AZ30" s="1071" t="s">
        <v>552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112</v>
      </c>
      <c r="R31" s="1073"/>
      <c r="S31" s="1073"/>
      <c r="T31" s="1073"/>
      <c r="U31" s="1073"/>
      <c r="V31" s="1073">
        <v>103</v>
      </c>
      <c r="W31" s="1073"/>
      <c r="X31" s="1073"/>
      <c r="Y31" s="1073"/>
      <c r="Z31" s="1073"/>
      <c r="AA31" s="1073">
        <v>8</v>
      </c>
      <c r="AB31" s="1073"/>
      <c r="AC31" s="1073"/>
      <c r="AD31" s="1073"/>
      <c r="AE31" s="1074"/>
      <c r="AF31" s="1048">
        <v>228</v>
      </c>
      <c r="AG31" s="1049"/>
      <c r="AH31" s="1049"/>
      <c r="AI31" s="1049"/>
      <c r="AJ31" s="1050"/>
      <c r="AK31" s="1009" t="s">
        <v>552</v>
      </c>
      <c r="AL31" s="1000"/>
      <c r="AM31" s="1000"/>
      <c r="AN31" s="1000"/>
      <c r="AO31" s="1000"/>
      <c r="AP31" s="1000">
        <v>80</v>
      </c>
      <c r="AQ31" s="1000"/>
      <c r="AR31" s="1000"/>
      <c r="AS31" s="1000"/>
      <c r="AT31" s="1000"/>
      <c r="AU31" s="1000" t="s">
        <v>552</v>
      </c>
      <c r="AV31" s="1000"/>
      <c r="AW31" s="1000"/>
      <c r="AX31" s="1000"/>
      <c r="AY31" s="1000"/>
      <c r="AZ31" s="1071" t="s">
        <v>552</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275</v>
      </c>
      <c r="R32" s="1073"/>
      <c r="S32" s="1073"/>
      <c r="T32" s="1073"/>
      <c r="U32" s="1073"/>
      <c r="V32" s="1073">
        <v>298</v>
      </c>
      <c r="W32" s="1073"/>
      <c r="X32" s="1073"/>
      <c r="Y32" s="1073"/>
      <c r="Z32" s="1073"/>
      <c r="AA32" s="1073">
        <v>-24</v>
      </c>
      <c r="AB32" s="1073"/>
      <c r="AC32" s="1073"/>
      <c r="AD32" s="1073"/>
      <c r="AE32" s="1074"/>
      <c r="AF32" s="1048" t="s">
        <v>113</v>
      </c>
      <c r="AG32" s="1049"/>
      <c r="AH32" s="1049"/>
      <c r="AI32" s="1049"/>
      <c r="AJ32" s="1050"/>
      <c r="AK32" s="1009">
        <v>69</v>
      </c>
      <c r="AL32" s="1000"/>
      <c r="AM32" s="1000"/>
      <c r="AN32" s="1000"/>
      <c r="AO32" s="1000"/>
      <c r="AP32" s="1000">
        <v>494</v>
      </c>
      <c r="AQ32" s="1000"/>
      <c r="AR32" s="1000"/>
      <c r="AS32" s="1000"/>
      <c r="AT32" s="1000"/>
      <c r="AU32" s="1000" t="s">
        <v>552</v>
      </c>
      <c r="AV32" s="1000"/>
      <c r="AW32" s="1000"/>
      <c r="AX32" s="1000"/>
      <c r="AY32" s="1000"/>
      <c r="AZ32" s="1071" t="s">
        <v>552</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38</v>
      </c>
      <c r="R33" s="1073"/>
      <c r="S33" s="1073"/>
      <c r="T33" s="1073"/>
      <c r="U33" s="1073"/>
      <c r="V33" s="1073">
        <v>37</v>
      </c>
      <c r="W33" s="1073"/>
      <c r="X33" s="1073"/>
      <c r="Y33" s="1073"/>
      <c r="Z33" s="1073"/>
      <c r="AA33" s="1073">
        <v>1</v>
      </c>
      <c r="AB33" s="1073"/>
      <c r="AC33" s="1073"/>
      <c r="AD33" s="1073"/>
      <c r="AE33" s="1074"/>
      <c r="AF33" s="1048">
        <v>1</v>
      </c>
      <c r="AG33" s="1049"/>
      <c r="AH33" s="1049"/>
      <c r="AI33" s="1049"/>
      <c r="AJ33" s="1050"/>
      <c r="AK33" s="1009">
        <v>4</v>
      </c>
      <c r="AL33" s="1000"/>
      <c r="AM33" s="1000"/>
      <c r="AN33" s="1000"/>
      <c r="AO33" s="1000"/>
      <c r="AP33" s="1000">
        <v>104</v>
      </c>
      <c r="AQ33" s="1000"/>
      <c r="AR33" s="1000"/>
      <c r="AS33" s="1000"/>
      <c r="AT33" s="1000"/>
      <c r="AU33" s="1000">
        <v>58</v>
      </c>
      <c r="AV33" s="1000"/>
      <c r="AW33" s="1000"/>
      <c r="AX33" s="1000"/>
      <c r="AY33" s="1000"/>
      <c r="AZ33" s="1071" t="s">
        <v>552</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19</v>
      </c>
      <c r="R34" s="1073"/>
      <c r="S34" s="1073"/>
      <c r="T34" s="1073"/>
      <c r="U34" s="1073"/>
      <c r="V34" s="1073">
        <v>17</v>
      </c>
      <c r="W34" s="1073"/>
      <c r="X34" s="1073"/>
      <c r="Y34" s="1073"/>
      <c r="Z34" s="1073"/>
      <c r="AA34" s="1073">
        <v>2</v>
      </c>
      <c r="AB34" s="1073"/>
      <c r="AC34" s="1073"/>
      <c r="AD34" s="1073"/>
      <c r="AE34" s="1074"/>
      <c r="AF34" s="1048">
        <v>2</v>
      </c>
      <c r="AG34" s="1049"/>
      <c r="AH34" s="1049"/>
      <c r="AI34" s="1049"/>
      <c r="AJ34" s="1050"/>
      <c r="AK34" s="1009" t="s">
        <v>552</v>
      </c>
      <c r="AL34" s="1000"/>
      <c r="AM34" s="1000"/>
      <c r="AN34" s="1000"/>
      <c r="AO34" s="1000"/>
      <c r="AP34" s="1000" t="s">
        <v>552</v>
      </c>
      <c r="AQ34" s="1000"/>
      <c r="AR34" s="1000"/>
      <c r="AS34" s="1000"/>
      <c r="AT34" s="1000"/>
      <c r="AU34" s="1000" t="s">
        <v>552</v>
      </c>
      <c r="AV34" s="1000"/>
      <c r="AW34" s="1000"/>
      <c r="AX34" s="1000"/>
      <c r="AY34" s="1000"/>
      <c r="AZ34" s="1071" t="s">
        <v>552</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332</v>
      </c>
      <c r="R35" s="1073"/>
      <c r="S35" s="1073"/>
      <c r="T35" s="1073"/>
      <c r="U35" s="1073"/>
      <c r="V35" s="1073">
        <v>328</v>
      </c>
      <c r="W35" s="1073"/>
      <c r="X35" s="1073"/>
      <c r="Y35" s="1073"/>
      <c r="Z35" s="1073"/>
      <c r="AA35" s="1073">
        <v>4</v>
      </c>
      <c r="AB35" s="1073"/>
      <c r="AC35" s="1073"/>
      <c r="AD35" s="1073"/>
      <c r="AE35" s="1074"/>
      <c r="AF35" s="1048">
        <v>4</v>
      </c>
      <c r="AG35" s="1049"/>
      <c r="AH35" s="1049"/>
      <c r="AI35" s="1049"/>
      <c r="AJ35" s="1050"/>
      <c r="AK35" s="1009">
        <v>152</v>
      </c>
      <c r="AL35" s="1000"/>
      <c r="AM35" s="1000"/>
      <c r="AN35" s="1000"/>
      <c r="AO35" s="1000"/>
      <c r="AP35" s="1000">
        <v>1189</v>
      </c>
      <c r="AQ35" s="1000"/>
      <c r="AR35" s="1000"/>
      <c r="AS35" s="1000"/>
      <c r="AT35" s="1000"/>
      <c r="AU35" s="1000">
        <v>898</v>
      </c>
      <c r="AV35" s="1000"/>
      <c r="AW35" s="1000"/>
      <c r="AX35" s="1000"/>
      <c r="AY35" s="1000"/>
      <c r="AZ35" s="1071" t="s">
        <v>552</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392</v>
      </c>
      <c r="C36" s="1067"/>
      <c r="D36" s="1067"/>
      <c r="E36" s="1067"/>
      <c r="F36" s="1067"/>
      <c r="G36" s="1067"/>
      <c r="H36" s="1067"/>
      <c r="I36" s="1067"/>
      <c r="J36" s="1067"/>
      <c r="K36" s="1067"/>
      <c r="L36" s="1067"/>
      <c r="M36" s="1067"/>
      <c r="N36" s="1067"/>
      <c r="O36" s="1067"/>
      <c r="P36" s="1068"/>
      <c r="Q36" s="1072">
        <v>111</v>
      </c>
      <c r="R36" s="1073"/>
      <c r="S36" s="1073"/>
      <c r="T36" s="1073"/>
      <c r="U36" s="1073"/>
      <c r="V36" s="1073">
        <v>111</v>
      </c>
      <c r="W36" s="1073"/>
      <c r="X36" s="1073"/>
      <c r="Y36" s="1073"/>
      <c r="Z36" s="1073"/>
      <c r="AA36" s="1073">
        <v>0</v>
      </c>
      <c r="AB36" s="1073"/>
      <c r="AC36" s="1073"/>
      <c r="AD36" s="1073"/>
      <c r="AE36" s="1074"/>
      <c r="AF36" s="1048">
        <v>0</v>
      </c>
      <c r="AG36" s="1049"/>
      <c r="AH36" s="1049"/>
      <c r="AI36" s="1049"/>
      <c r="AJ36" s="1050"/>
      <c r="AK36" s="1009">
        <v>74</v>
      </c>
      <c r="AL36" s="1000"/>
      <c r="AM36" s="1000"/>
      <c r="AN36" s="1000"/>
      <c r="AO36" s="1000"/>
      <c r="AP36" s="1000">
        <v>668</v>
      </c>
      <c r="AQ36" s="1000"/>
      <c r="AR36" s="1000"/>
      <c r="AS36" s="1000"/>
      <c r="AT36" s="1000"/>
      <c r="AU36" s="1000">
        <v>658</v>
      </c>
      <c r="AV36" s="1000"/>
      <c r="AW36" s="1000"/>
      <c r="AX36" s="1000"/>
      <c r="AY36" s="1000"/>
      <c r="AZ36" s="1071" t="s">
        <v>552</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305</v>
      </c>
      <c r="AG63" s="988"/>
      <c r="AH63" s="988"/>
      <c r="AI63" s="988"/>
      <c r="AJ63" s="1059"/>
      <c r="AK63" s="1060"/>
      <c r="AL63" s="992"/>
      <c r="AM63" s="992"/>
      <c r="AN63" s="992"/>
      <c r="AO63" s="992"/>
      <c r="AP63" s="988">
        <v>2535</v>
      </c>
      <c r="AQ63" s="988"/>
      <c r="AR63" s="988"/>
      <c r="AS63" s="988"/>
      <c r="AT63" s="988"/>
      <c r="AU63" s="988">
        <v>1614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397</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16</v>
      </c>
      <c r="R68" s="1011"/>
      <c r="S68" s="1011"/>
      <c r="T68" s="1011"/>
      <c r="U68" s="1011"/>
      <c r="V68" s="1011">
        <v>15</v>
      </c>
      <c r="W68" s="1011"/>
      <c r="X68" s="1011"/>
      <c r="Y68" s="1011"/>
      <c r="Z68" s="1011"/>
      <c r="AA68" s="1011">
        <v>1</v>
      </c>
      <c r="AB68" s="1011"/>
      <c r="AC68" s="1011"/>
      <c r="AD68" s="1011"/>
      <c r="AE68" s="1011"/>
      <c r="AF68" s="1011">
        <v>1</v>
      </c>
      <c r="AG68" s="1011"/>
      <c r="AH68" s="1011"/>
      <c r="AI68" s="1011"/>
      <c r="AJ68" s="1011"/>
      <c r="AK68" s="1011">
        <v>1</v>
      </c>
      <c r="AL68" s="1011"/>
      <c r="AM68" s="1011"/>
      <c r="AN68" s="1011"/>
      <c r="AO68" s="1011"/>
      <c r="AP68" s="1011" t="s">
        <v>545</v>
      </c>
      <c r="AQ68" s="1011"/>
      <c r="AR68" s="1011"/>
      <c r="AS68" s="1011"/>
      <c r="AT68" s="1011"/>
      <c r="AU68" s="1011" t="s">
        <v>545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0</v>
      </c>
      <c r="R69" s="1000"/>
      <c r="S69" s="1000"/>
      <c r="T69" s="1000"/>
      <c r="U69" s="1000"/>
      <c r="V69" s="1000">
        <v>0</v>
      </c>
      <c r="W69" s="1000"/>
      <c r="X69" s="1000"/>
      <c r="Y69" s="1000"/>
      <c r="Z69" s="1000"/>
      <c r="AA69" s="1000" t="s">
        <v>545</v>
      </c>
      <c r="AB69" s="1000"/>
      <c r="AC69" s="1000"/>
      <c r="AD69" s="1000"/>
      <c r="AE69" s="1000"/>
      <c r="AF69" s="1000" t="s">
        <v>545</v>
      </c>
      <c r="AG69" s="1000"/>
      <c r="AH69" s="1000"/>
      <c r="AI69" s="1000"/>
      <c r="AJ69" s="1000"/>
      <c r="AK69" s="1000" t="s">
        <v>545</v>
      </c>
      <c r="AL69" s="1000"/>
      <c r="AM69" s="1000"/>
      <c r="AN69" s="1000"/>
      <c r="AO69" s="1000"/>
      <c r="AP69" s="1000" t="s">
        <v>545</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2477</v>
      </c>
      <c r="R70" s="1000"/>
      <c r="S70" s="1000"/>
      <c r="T70" s="1000"/>
      <c r="U70" s="1000"/>
      <c r="V70" s="1000">
        <v>2435</v>
      </c>
      <c r="W70" s="1000"/>
      <c r="X70" s="1000"/>
      <c r="Y70" s="1000"/>
      <c r="Z70" s="1000"/>
      <c r="AA70" s="1000">
        <v>42</v>
      </c>
      <c r="AB70" s="1000"/>
      <c r="AC70" s="1000"/>
      <c r="AD70" s="1000"/>
      <c r="AE70" s="1000"/>
      <c r="AF70" s="1000">
        <v>42</v>
      </c>
      <c r="AG70" s="1000"/>
      <c r="AH70" s="1000"/>
      <c r="AI70" s="1000"/>
      <c r="AJ70" s="1000"/>
      <c r="AK70" s="1000" t="s">
        <v>545</v>
      </c>
      <c r="AL70" s="1000"/>
      <c r="AM70" s="1000"/>
      <c r="AN70" s="1000"/>
      <c r="AO70" s="1000"/>
      <c r="AP70" s="1000" t="s">
        <v>545</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547</v>
      </c>
      <c r="C71" s="1004"/>
      <c r="D71" s="1004"/>
      <c r="E71" s="1004"/>
      <c r="F71" s="1004"/>
      <c r="G71" s="1004"/>
      <c r="H71" s="1004"/>
      <c r="I71" s="1004"/>
      <c r="J71" s="1004"/>
      <c r="K71" s="1004"/>
      <c r="L71" s="1004"/>
      <c r="M71" s="1004"/>
      <c r="N71" s="1004"/>
      <c r="O71" s="1004"/>
      <c r="P71" s="1005"/>
      <c r="Q71" s="1006">
        <v>2607</v>
      </c>
      <c r="R71" s="1000"/>
      <c r="S71" s="1000"/>
      <c r="T71" s="1000"/>
      <c r="U71" s="1000"/>
      <c r="V71" s="1000">
        <v>2602</v>
      </c>
      <c r="W71" s="1000"/>
      <c r="X71" s="1000"/>
      <c r="Y71" s="1000"/>
      <c r="Z71" s="1000"/>
      <c r="AA71" s="1000">
        <v>5</v>
      </c>
      <c r="AB71" s="1000"/>
      <c r="AC71" s="1000"/>
      <c r="AD71" s="1000"/>
      <c r="AE71" s="1000"/>
      <c r="AF71" s="1000">
        <v>5</v>
      </c>
      <c r="AG71" s="1000"/>
      <c r="AH71" s="1000"/>
      <c r="AI71" s="1000"/>
      <c r="AJ71" s="1000"/>
      <c r="AK71" s="1000" t="s">
        <v>545</v>
      </c>
      <c r="AL71" s="1000"/>
      <c r="AM71" s="1000"/>
      <c r="AN71" s="1000"/>
      <c r="AO71" s="1000"/>
      <c r="AP71" s="1000">
        <v>2530</v>
      </c>
      <c r="AQ71" s="1000"/>
      <c r="AR71" s="1000"/>
      <c r="AS71" s="1000"/>
      <c r="AT71" s="1000"/>
      <c r="AU71" s="1000">
        <v>86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48</v>
      </c>
      <c r="R72" s="1000"/>
      <c r="S72" s="1000"/>
      <c r="T72" s="1000"/>
      <c r="U72" s="1000"/>
      <c r="V72" s="1000">
        <v>48</v>
      </c>
      <c r="W72" s="1000"/>
      <c r="X72" s="1000"/>
      <c r="Y72" s="1000"/>
      <c r="Z72" s="1000"/>
      <c r="AA72" s="1000">
        <v>0</v>
      </c>
      <c r="AB72" s="1000"/>
      <c r="AC72" s="1000"/>
      <c r="AD72" s="1000"/>
      <c r="AE72" s="1000"/>
      <c r="AF72" s="1000">
        <v>0</v>
      </c>
      <c r="AG72" s="1000"/>
      <c r="AH72" s="1000"/>
      <c r="AI72" s="1000"/>
      <c r="AJ72" s="1000"/>
      <c r="AK72" s="1000">
        <v>26</v>
      </c>
      <c r="AL72" s="1000"/>
      <c r="AM72" s="1000"/>
      <c r="AN72" s="1000"/>
      <c r="AO72" s="1000"/>
      <c r="AP72" s="1000" t="s">
        <v>545</v>
      </c>
      <c r="AQ72" s="1000"/>
      <c r="AR72" s="1000"/>
      <c r="AS72" s="1000"/>
      <c r="AT72" s="1000"/>
      <c r="AU72" s="1000" t="s">
        <v>545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56</v>
      </c>
      <c r="R73" s="1000"/>
      <c r="S73" s="1000"/>
      <c r="T73" s="1000"/>
      <c r="U73" s="1000"/>
      <c r="V73" s="1000">
        <v>55</v>
      </c>
      <c r="W73" s="1000"/>
      <c r="X73" s="1000"/>
      <c r="Y73" s="1000"/>
      <c r="Z73" s="1000"/>
      <c r="AA73" s="1000">
        <v>0</v>
      </c>
      <c r="AB73" s="1000"/>
      <c r="AC73" s="1000"/>
      <c r="AD73" s="1000"/>
      <c r="AE73" s="1000"/>
      <c r="AF73" s="1000">
        <v>0</v>
      </c>
      <c r="AG73" s="1000"/>
      <c r="AH73" s="1000"/>
      <c r="AI73" s="1000"/>
      <c r="AJ73" s="1000"/>
      <c r="AK73" s="1000">
        <v>13</v>
      </c>
      <c r="AL73" s="1000"/>
      <c r="AM73" s="1000"/>
      <c r="AN73" s="1000"/>
      <c r="AO73" s="1000"/>
      <c r="AP73" s="1000" t="s">
        <v>545</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674</v>
      </c>
      <c r="R74" s="1000"/>
      <c r="S74" s="1000"/>
      <c r="T74" s="1000"/>
      <c r="U74" s="1000"/>
      <c r="V74" s="1000">
        <v>671</v>
      </c>
      <c r="W74" s="1000"/>
      <c r="X74" s="1000"/>
      <c r="Y74" s="1000"/>
      <c r="Z74" s="1000"/>
      <c r="AA74" s="1000">
        <v>3</v>
      </c>
      <c r="AB74" s="1000"/>
      <c r="AC74" s="1000"/>
      <c r="AD74" s="1000"/>
      <c r="AE74" s="1000"/>
      <c r="AF74" s="1000">
        <v>3</v>
      </c>
      <c r="AG74" s="1000"/>
      <c r="AH74" s="1000"/>
      <c r="AI74" s="1000"/>
      <c r="AJ74" s="1000"/>
      <c r="AK74" s="1000">
        <v>64</v>
      </c>
      <c r="AL74" s="1000"/>
      <c r="AM74" s="1000"/>
      <c r="AN74" s="1000"/>
      <c r="AO74" s="1000"/>
      <c r="AP74" s="1000" t="s">
        <v>545</v>
      </c>
      <c r="AQ74" s="1000"/>
      <c r="AR74" s="1000"/>
      <c r="AS74" s="1000"/>
      <c r="AT74" s="1000"/>
      <c r="AU74" s="1000" t="s">
        <v>545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550</v>
      </c>
      <c r="C75" s="1004"/>
      <c r="D75" s="1004"/>
      <c r="E75" s="1004"/>
      <c r="F75" s="1004"/>
      <c r="G75" s="1004"/>
      <c r="H75" s="1004"/>
      <c r="I75" s="1004"/>
      <c r="J75" s="1004"/>
      <c r="K75" s="1004"/>
      <c r="L75" s="1004"/>
      <c r="M75" s="1004"/>
      <c r="N75" s="1004"/>
      <c r="O75" s="1004"/>
      <c r="P75" s="1005"/>
      <c r="Q75" s="1007">
        <v>81286</v>
      </c>
      <c r="R75" s="1008"/>
      <c r="S75" s="1008"/>
      <c r="T75" s="1008"/>
      <c r="U75" s="1009"/>
      <c r="V75" s="1010">
        <v>78524</v>
      </c>
      <c r="W75" s="1008"/>
      <c r="X75" s="1008"/>
      <c r="Y75" s="1008"/>
      <c r="Z75" s="1009"/>
      <c r="AA75" s="1010">
        <v>2761</v>
      </c>
      <c r="AB75" s="1008"/>
      <c r="AC75" s="1008"/>
      <c r="AD75" s="1008"/>
      <c r="AE75" s="1009"/>
      <c r="AF75" s="1010">
        <v>2761</v>
      </c>
      <c r="AG75" s="1008"/>
      <c r="AH75" s="1008"/>
      <c r="AI75" s="1008"/>
      <c r="AJ75" s="1009"/>
      <c r="AK75" s="1010">
        <v>909</v>
      </c>
      <c r="AL75" s="1008"/>
      <c r="AM75" s="1008"/>
      <c r="AN75" s="1008"/>
      <c r="AO75" s="1009"/>
      <c r="AP75" s="1010" t="s">
        <v>545</v>
      </c>
      <c r="AQ75" s="1008"/>
      <c r="AR75" s="1008"/>
      <c r="AS75" s="1008"/>
      <c r="AT75" s="1009"/>
      <c r="AU75" s="1010" t="s">
        <v>545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2813</v>
      </c>
      <c r="AG88" s="988"/>
      <c r="AH88" s="988"/>
      <c r="AI88" s="988"/>
      <c r="AJ88" s="988"/>
      <c r="AK88" s="992"/>
      <c r="AL88" s="992"/>
      <c r="AM88" s="992"/>
      <c r="AN88" s="992"/>
      <c r="AO88" s="992"/>
      <c r="AP88" s="988">
        <v>2530</v>
      </c>
      <c r="AQ88" s="988"/>
      <c r="AR88" s="988"/>
      <c r="AS88" s="988"/>
      <c r="AT88" s="988"/>
      <c r="AU88" s="988">
        <v>86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v>
      </c>
      <c r="CS102" s="980"/>
      <c r="CT102" s="980"/>
      <c r="CU102" s="980"/>
      <c r="CV102" s="981"/>
      <c r="CW102" s="979">
        <v>7</v>
      </c>
      <c r="CX102" s="980"/>
      <c r="CY102" s="980"/>
      <c r="CZ102" s="980"/>
      <c r="DA102" s="981"/>
      <c r="DB102" s="979" t="s">
        <v>552</v>
      </c>
      <c r="DC102" s="980"/>
      <c r="DD102" s="980"/>
      <c r="DE102" s="980"/>
      <c r="DF102" s="981"/>
      <c r="DG102" s="979" t="s">
        <v>552</v>
      </c>
      <c r="DH102" s="980"/>
      <c r="DI102" s="980"/>
      <c r="DJ102" s="980"/>
      <c r="DK102" s="981"/>
      <c r="DL102" s="979" t="s">
        <v>552</v>
      </c>
      <c r="DM102" s="980"/>
      <c r="DN102" s="980"/>
      <c r="DO102" s="980"/>
      <c r="DP102" s="981"/>
      <c r="DQ102" s="979" t="s">
        <v>552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289</v>
      </c>
      <c r="AG109" s="923"/>
      <c r="AH109" s="923"/>
      <c r="AI109" s="923"/>
      <c r="AJ109" s="924"/>
      <c r="AK109" s="925" t="s">
        <v>288</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289</v>
      </c>
      <c r="BW109" s="923"/>
      <c r="BX109" s="923"/>
      <c r="BY109" s="923"/>
      <c r="BZ109" s="924"/>
      <c r="CA109" s="925" t="s">
        <v>288</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289</v>
      </c>
      <c r="DM109" s="923"/>
      <c r="DN109" s="923"/>
      <c r="DO109" s="923"/>
      <c r="DP109" s="924"/>
      <c r="DQ109" s="925" t="s">
        <v>288</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524407</v>
      </c>
      <c r="AB110" s="916"/>
      <c r="AC110" s="916"/>
      <c r="AD110" s="916"/>
      <c r="AE110" s="917"/>
      <c r="AF110" s="918">
        <v>448552</v>
      </c>
      <c r="AG110" s="916"/>
      <c r="AH110" s="916"/>
      <c r="AI110" s="916"/>
      <c r="AJ110" s="917"/>
      <c r="AK110" s="918">
        <v>437112</v>
      </c>
      <c r="AL110" s="916"/>
      <c r="AM110" s="916"/>
      <c r="AN110" s="916"/>
      <c r="AO110" s="917"/>
      <c r="AP110" s="919">
        <v>17.899999999999999</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4105534</v>
      </c>
      <c r="BR110" s="863"/>
      <c r="BS110" s="863"/>
      <c r="BT110" s="863"/>
      <c r="BU110" s="863"/>
      <c r="BV110" s="863">
        <v>5210055</v>
      </c>
      <c r="BW110" s="863"/>
      <c r="BX110" s="863"/>
      <c r="BY110" s="863"/>
      <c r="BZ110" s="863"/>
      <c r="CA110" s="863">
        <v>5190512</v>
      </c>
      <c r="CB110" s="863"/>
      <c r="CC110" s="863"/>
      <c r="CD110" s="863"/>
      <c r="CE110" s="863"/>
      <c r="CF110" s="887">
        <v>213</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1707427</v>
      </c>
      <c r="BR112" s="835"/>
      <c r="BS112" s="835"/>
      <c r="BT112" s="835"/>
      <c r="BU112" s="835"/>
      <c r="BV112" s="835">
        <v>1687604</v>
      </c>
      <c r="BW112" s="835"/>
      <c r="BX112" s="835"/>
      <c r="BY112" s="835"/>
      <c r="BZ112" s="835"/>
      <c r="CA112" s="835">
        <v>1613573</v>
      </c>
      <c r="CB112" s="835"/>
      <c r="CC112" s="835"/>
      <c r="CD112" s="835"/>
      <c r="CE112" s="835"/>
      <c r="CF112" s="896">
        <v>66.2</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198939</v>
      </c>
      <c r="AB113" s="944"/>
      <c r="AC113" s="944"/>
      <c r="AD113" s="944"/>
      <c r="AE113" s="945"/>
      <c r="AF113" s="946">
        <v>222155</v>
      </c>
      <c r="AG113" s="944"/>
      <c r="AH113" s="944"/>
      <c r="AI113" s="944"/>
      <c r="AJ113" s="945"/>
      <c r="AK113" s="946">
        <v>215352</v>
      </c>
      <c r="AL113" s="944"/>
      <c r="AM113" s="944"/>
      <c r="AN113" s="944"/>
      <c r="AO113" s="945"/>
      <c r="AP113" s="947">
        <v>8.8000000000000007</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103220</v>
      </c>
      <c r="BR113" s="835"/>
      <c r="BS113" s="835"/>
      <c r="BT113" s="835"/>
      <c r="BU113" s="835"/>
      <c r="BV113" s="835">
        <v>92595</v>
      </c>
      <c r="BW113" s="835"/>
      <c r="BX113" s="835"/>
      <c r="BY113" s="835"/>
      <c r="BZ113" s="835"/>
      <c r="CA113" s="835">
        <v>86016</v>
      </c>
      <c r="CB113" s="835"/>
      <c r="CC113" s="835"/>
      <c r="CD113" s="835"/>
      <c r="CE113" s="835"/>
      <c r="CF113" s="896">
        <v>3.5</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15014</v>
      </c>
      <c r="AB114" s="798"/>
      <c r="AC114" s="798"/>
      <c r="AD114" s="798"/>
      <c r="AE114" s="799"/>
      <c r="AF114" s="800">
        <v>12925</v>
      </c>
      <c r="AG114" s="798"/>
      <c r="AH114" s="798"/>
      <c r="AI114" s="798"/>
      <c r="AJ114" s="799"/>
      <c r="AK114" s="800">
        <v>14148</v>
      </c>
      <c r="AL114" s="798"/>
      <c r="AM114" s="798"/>
      <c r="AN114" s="798"/>
      <c r="AO114" s="799"/>
      <c r="AP114" s="845">
        <v>0.6</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744927</v>
      </c>
      <c r="BR114" s="835"/>
      <c r="BS114" s="835"/>
      <c r="BT114" s="835"/>
      <c r="BU114" s="835"/>
      <c r="BV114" s="835">
        <v>659547</v>
      </c>
      <c r="BW114" s="835"/>
      <c r="BX114" s="835"/>
      <c r="BY114" s="835"/>
      <c r="BZ114" s="835"/>
      <c r="CA114" s="835">
        <v>632066</v>
      </c>
      <c r="CB114" s="835"/>
      <c r="CC114" s="835"/>
      <c r="CD114" s="835"/>
      <c r="CE114" s="835"/>
      <c r="CF114" s="896">
        <v>25.9</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595</v>
      </c>
      <c r="AB116" s="798"/>
      <c r="AC116" s="798"/>
      <c r="AD116" s="798"/>
      <c r="AE116" s="799"/>
      <c r="AF116" s="800">
        <v>875</v>
      </c>
      <c r="AG116" s="798"/>
      <c r="AH116" s="798"/>
      <c r="AI116" s="798"/>
      <c r="AJ116" s="799"/>
      <c r="AK116" s="800">
        <v>184</v>
      </c>
      <c r="AL116" s="798"/>
      <c r="AM116" s="798"/>
      <c r="AN116" s="798"/>
      <c r="AO116" s="799"/>
      <c r="AP116" s="845">
        <v>0</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738955</v>
      </c>
      <c r="AB117" s="930"/>
      <c r="AC117" s="930"/>
      <c r="AD117" s="930"/>
      <c r="AE117" s="931"/>
      <c r="AF117" s="932">
        <v>684507</v>
      </c>
      <c r="AG117" s="930"/>
      <c r="AH117" s="930"/>
      <c r="AI117" s="930"/>
      <c r="AJ117" s="931"/>
      <c r="AK117" s="932">
        <v>666796</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289</v>
      </c>
      <c r="AG118" s="923"/>
      <c r="AH118" s="923"/>
      <c r="AI118" s="923"/>
      <c r="AJ118" s="924"/>
      <c r="AK118" s="925" t="s">
        <v>288</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438</v>
      </c>
      <c r="BP119" s="899"/>
      <c r="BQ119" s="903">
        <v>6661108</v>
      </c>
      <c r="BR119" s="866"/>
      <c r="BS119" s="866"/>
      <c r="BT119" s="866"/>
      <c r="BU119" s="866"/>
      <c r="BV119" s="866">
        <v>7649801</v>
      </c>
      <c r="BW119" s="866"/>
      <c r="BX119" s="866"/>
      <c r="BY119" s="866"/>
      <c r="BZ119" s="866"/>
      <c r="CA119" s="866">
        <v>7522167</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1987683</v>
      </c>
      <c r="BR120" s="863"/>
      <c r="BS120" s="863"/>
      <c r="BT120" s="863"/>
      <c r="BU120" s="863"/>
      <c r="BV120" s="863">
        <v>2285068</v>
      </c>
      <c r="BW120" s="863"/>
      <c r="BX120" s="863"/>
      <c r="BY120" s="863"/>
      <c r="BZ120" s="863"/>
      <c r="CA120" s="863">
        <v>2332253</v>
      </c>
      <c r="CB120" s="863"/>
      <c r="CC120" s="863"/>
      <c r="CD120" s="863"/>
      <c r="CE120" s="863"/>
      <c r="CF120" s="887">
        <v>95.7</v>
      </c>
      <c r="CG120" s="888"/>
      <c r="CH120" s="888"/>
      <c r="CI120" s="888"/>
      <c r="CJ120" s="888"/>
      <c r="CK120" s="889" t="s">
        <v>442</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981867</v>
      </c>
      <c r="DH120" s="863"/>
      <c r="DI120" s="863"/>
      <c r="DJ120" s="863"/>
      <c r="DK120" s="863"/>
      <c r="DL120" s="863">
        <v>943131</v>
      </c>
      <c r="DM120" s="863"/>
      <c r="DN120" s="863"/>
      <c r="DO120" s="863"/>
      <c r="DP120" s="863"/>
      <c r="DQ120" s="863">
        <v>897714</v>
      </c>
      <c r="DR120" s="863"/>
      <c r="DS120" s="863"/>
      <c r="DT120" s="863"/>
      <c r="DU120" s="863"/>
      <c r="DV120" s="864">
        <v>36.799999999999997</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10907</v>
      </c>
      <c r="BR121" s="835"/>
      <c r="BS121" s="835"/>
      <c r="BT121" s="835"/>
      <c r="BU121" s="835"/>
      <c r="BV121" s="835">
        <v>2574</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725560</v>
      </c>
      <c r="DH121" s="835"/>
      <c r="DI121" s="835"/>
      <c r="DJ121" s="835"/>
      <c r="DK121" s="835"/>
      <c r="DL121" s="835">
        <v>690040</v>
      </c>
      <c r="DM121" s="835"/>
      <c r="DN121" s="835"/>
      <c r="DO121" s="835"/>
      <c r="DP121" s="835"/>
      <c r="DQ121" s="835">
        <v>657698</v>
      </c>
      <c r="DR121" s="835"/>
      <c r="DS121" s="835"/>
      <c r="DT121" s="835"/>
      <c r="DU121" s="835"/>
      <c r="DV121" s="812">
        <v>27</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5457824</v>
      </c>
      <c r="BR122" s="866"/>
      <c r="BS122" s="866"/>
      <c r="BT122" s="866"/>
      <c r="BU122" s="866"/>
      <c r="BV122" s="866">
        <v>5664653</v>
      </c>
      <c r="BW122" s="866"/>
      <c r="BX122" s="866"/>
      <c r="BY122" s="866"/>
      <c r="BZ122" s="866"/>
      <c r="CA122" s="866">
        <v>5608106</v>
      </c>
      <c r="CB122" s="866"/>
      <c r="CC122" s="866"/>
      <c r="CD122" s="866"/>
      <c r="CE122" s="866"/>
      <c r="CF122" s="867">
        <v>230.1</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v>54433</v>
      </c>
      <c r="DM122" s="835"/>
      <c r="DN122" s="835"/>
      <c r="DO122" s="835"/>
      <c r="DP122" s="835"/>
      <c r="DQ122" s="835">
        <v>58161</v>
      </c>
      <c r="DR122" s="835"/>
      <c r="DS122" s="835"/>
      <c r="DT122" s="835"/>
      <c r="DU122" s="835"/>
      <c r="DV122" s="812">
        <v>2.4</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446</v>
      </c>
      <c r="BP123" s="899"/>
      <c r="BQ123" s="853">
        <v>7456414</v>
      </c>
      <c r="BR123" s="854"/>
      <c r="BS123" s="854"/>
      <c r="BT123" s="854"/>
      <c r="BU123" s="854"/>
      <c r="BV123" s="854">
        <v>7952295</v>
      </c>
      <c r="BW123" s="854"/>
      <c r="BX123" s="854"/>
      <c r="BY123" s="854"/>
      <c r="BZ123" s="854"/>
      <c r="CA123" s="854">
        <v>7940359</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11029</v>
      </c>
      <c r="AB128" s="819"/>
      <c r="AC128" s="819"/>
      <c r="AD128" s="819"/>
      <c r="AE128" s="820"/>
      <c r="AF128" s="821">
        <v>11005</v>
      </c>
      <c r="AG128" s="819"/>
      <c r="AH128" s="819"/>
      <c r="AI128" s="819"/>
      <c r="AJ128" s="820"/>
      <c r="AK128" s="821">
        <v>3255</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2875786</v>
      </c>
      <c r="AB129" s="798"/>
      <c r="AC129" s="798"/>
      <c r="AD129" s="798"/>
      <c r="AE129" s="799"/>
      <c r="AF129" s="800">
        <v>2939387</v>
      </c>
      <c r="AG129" s="798"/>
      <c r="AH129" s="798"/>
      <c r="AI129" s="798"/>
      <c r="AJ129" s="799"/>
      <c r="AK129" s="800">
        <v>2891185</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483033</v>
      </c>
      <c r="AB130" s="798"/>
      <c r="AC130" s="798"/>
      <c r="AD130" s="798"/>
      <c r="AE130" s="799"/>
      <c r="AF130" s="800">
        <v>467786</v>
      </c>
      <c r="AG130" s="798"/>
      <c r="AH130" s="798"/>
      <c r="AI130" s="798"/>
      <c r="AJ130" s="799"/>
      <c r="AK130" s="800">
        <v>454039</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2392753</v>
      </c>
      <c r="AB131" s="781"/>
      <c r="AC131" s="781"/>
      <c r="AD131" s="781"/>
      <c r="AE131" s="782"/>
      <c r="AF131" s="783">
        <v>2471601</v>
      </c>
      <c r="AG131" s="781"/>
      <c r="AH131" s="781"/>
      <c r="AI131" s="781"/>
      <c r="AJ131" s="782"/>
      <c r="AK131" s="783">
        <v>2437146</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10.234779769999999</v>
      </c>
      <c r="AB132" s="761"/>
      <c r="AC132" s="761"/>
      <c r="AD132" s="761"/>
      <c r="AE132" s="762"/>
      <c r="AF132" s="763">
        <v>8.3231880870000001</v>
      </c>
      <c r="AG132" s="761"/>
      <c r="AH132" s="761"/>
      <c r="AI132" s="761"/>
      <c r="AJ132" s="762"/>
      <c r="AK132" s="763">
        <v>8.5962022789999999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11.2</v>
      </c>
      <c r="AB133" s="740"/>
      <c r="AC133" s="740"/>
      <c r="AD133" s="740"/>
      <c r="AE133" s="741"/>
      <c r="AF133" s="739">
        <v>10.1</v>
      </c>
      <c r="AG133" s="740"/>
      <c r="AH133" s="740"/>
      <c r="AI133" s="740"/>
      <c r="AJ133" s="741"/>
      <c r="AK133" s="739">
        <v>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topLeftCell="J40"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842823</v>
      </c>
      <c r="L9" s="266">
        <v>125420</v>
      </c>
      <c r="M9" s="267">
        <v>115876</v>
      </c>
      <c r="N9" s="268">
        <v>8.1999999999999993</v>
      </c>
    </row>
    <row r="10" spans="1:16" x14ac:dyDescent="0.15">
      <c r="A10" s="250"/>
      <c r="B10" s="246"/>
      <c r="C10" s="246"/>
      <c r="D10" s="246"/>
      <c r="E10" s="246"/>
      <c r="F10" s="246"/>
      <c r="G10" s="1166" t="s">
        <v>480</v>
      </c>
      <c r="H10" s="1167"/>
      <c r="I10" s="1167"/>
      <c r="J10" s="1168"/>
      <c r="K10" s="269">
        <v>76564</v>
      </c>
      <c r="L10" s="270">
        <v>11393</v>
      </c>
      <c r="M10" s="271">
        <v>10922</v>
      </c>
      <c r="N10" s="272">
        <v>4.3</v>
      </c>
    </row>
    <row r="11" spans="1:16" ht="13.5" customHeight="1" x14ac:dyDescent="0.15">
      <c r="A11" s="250"/>
      <c r="B11" s="246"/>
      <c r="C11" s="246"/>
      <c r="D11" s="246"/>
      <c r="E11" s="246"/>
      <c r="F11" s="246"/>
      <c r="G11" s="1166" t="s">
        <v>481</v>
      </c>
      <c r="H11" s="1167"/>
      <c r="I11" s="1167"/>
      <c r="J11" s="1168"/>
      <c r="K11" s="269">
        <v>85433</v>
      </c>
      <c r="L11" s="270">
        <v>12713</v>
      </c>
      <c r="M11" s="271">
        <v>18462</v>
      </c>
      <c r="N11" s="272">
        <v>-31.1</v>
      </c>
    </row>
    <row r="12" spans="1:16" ht="13.5" customHeight="1" x14ac:dyDescent="0.15">
      <c r="A12" s="250"/>
      <c r="B12" s="246"/>
      <c r="C12" s="246"/>
      <c r="D12" s="246"/>
      <c r="E12" s="246"/>
      <c r="F12" s="246"/>
      <c r="G12" s="1166" t="s">
        <v>482</v>
      </c>
      <c r="H12" s="1167"/>
      <c r="I12" s="1167"/>
      <c r="J12" s="1168"/>
      <c r="K12" s="269" t="s">
        <v>483</v>
      </c>
      <c r="L12" s="270" t="s">
        <v>483</v>
      </c>
      <c r="M12" s="271">
        <v>746</v>
      </c>
      <c r="N12" s="272" t="s">
        <v>483</v>
      </c>
    </row>
    <row r="13" spans="1:16" ht="13.5" customHeight="1" x14ac:dyDescent="0.15">
      <c r="A13" s="250"/>
      <c r="B13" s="246"/>
      <c r="C13" s="246"/>
      <c r="D13" s="246"/>
      <c r="E13" s="246"/>
      <c r="F13" s="246"/>
      <c r="G13" s="1166" t="s">
        <v>484</v>
      </c>
      <c r="H13" s="1167"/>
      <c r="I13" s="1167"/>
      <c r="J13" s="1168"/>
      <c r="K13" s="269" t="s">
        <v>483</v>
      </c>
      <c r="L13" s="270" t="s">
        <v>483</v>
      </c>
      <c r="M13" s="271" t="s">
        <v>483</v>
      </c>
      <c r="N13" s="272" t="s">
        <v>483</v>
      </c>
    </row>
    <row r="14" spans="1:16" ht="13.5" customHeight="1" x14ac:dyDescent="0.15">
      <c r="A14" s="250"/>
      <c r="B14" s="246"/>
      <c r="C14" s="246"/>
      <c r="D14" s="246"/>
      <c r="E14" s="246"/>
      <c r="F14" s="246"/>
      <c r="G14" s="1166" t="s">
        <v>485</v>
      </c>
      <c r="H14" s="1167"/>
      <c r="I14" s="1167"/>
      <c r="J14" s="1168"/>
      <c r="K14" s="269">
        <v>31256</v>
      </c>
      <c r="L14" s="270">
        <v>4651</v>
      </c>
      <c r="M14" s="271">
        <v>5201</v>
      </c>
      <c r="N14" s="272">
        <v>-10.6</v>
      </c>
    </row>
    <row r="15" spans="1:16" ht="13.5" customHeight="1" x14ac:dyDescent="0.15">
      <c r="A15" s="250"/>
      <c r="B15" s="246"/>
      <c r="C15" s="246"/>
      <c r="D15" s="246"/>
      <c r="E15" s="246"/>
      <c r="F15" s="246"/>
      <c r="G15" s="1166" t="s">
        <v>486</v>
      </c>
      <c r="H15" s="1167"/>
      <c r="I15" s="1167"/>
      <c r="J15" s="1168"/>
      <c r="K15" s="269">
        <v>704</v>
      </c>
      <c r="L15" s="270">
        <v>105</v>
      </c>
      <c r="M15" s="271">
        <v>2624</v>
      </c>
      <c r="N15" s="272">
        <v>-96</v>
      </c>
    </row>
    <row r="16" spans="1:16" x14ac:dyDescent="0.15">
      <c r="A16" s="250"/>
      <c r="B16" s="246"/>
      <c r="C16" s="246"/>
      <c r="D16" s="246"/>
      <c r="E16" s="246"/>
      <c r="F16" s="246"/>
      <c r="G16" s="1169" t="s">
        <v>487</v>
      </c>
      <c r="H16" s="1170"/>
      <c r="I16" s="1170"/>
      <c r="J16" s="1171"/>
      <c r="K16" s="270">
        <v>-86005</v>
      </c>
      <c r="L16" s="270">
        <v>-12798</v>
      </c>
      <c r="M16" s="271">
        <v>-12273</v>
      </c>
      <c r="N16" s="272">
        <v>4.3</v>
      </c>
    </row>
    <row r="17" spans="1:16" x14ac:dyDescent="0.15">
      <c r="A17" s="250"/>
      <c r="B17" s="246"/>
      <c r="C17" s="246"/>
      <c r="D17" s="246"/>
      <c r="E17" s="246"/>
      <c r="F17" s="246"/>
      <c r="G17" s="1169" t="s">
        <v>172</v>
      </c>
      <c r="H17" s="1170"/>
      <c r="I17" s="1170"/>
      <c r="J17" s="1171"/>
      <c r="K17" s="270">
        <v>950775</v>
      </c>
      <c r="L17" s="270">
        <v>141484</v>
      </c>
      <c r="M17" s="271">
        <v>141557</v>
      </c>
      <c r="N17" s="272">
        <v>-0.1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12.65</v>
      </c>
      <c r="L21" s="283">
        <v>13.44</v>
      </c>
      <c r="M21" s="284">
        <v>-0.79</v>
      </c>
      <c r="N21" s="251"/>
      <c r="O21" s="285"/>
      <c r="P21" s="281"/>
    </row>
    <row r="22" spans="1:16" s="286" customFormat="1" x14ac:dyDescent="0.15">
      <c r="A22" s="281"/>
      <c r="B22" s="251"/>
      <c r="C22" s="251"/>
      <c r="D22" s="251"/>
      <c r="E22" s="251"/>
      <c r="F22" s="251"/>
      <c r="G22" s="1163" t="s">
        <v>493</v>
      </c>
      <c r="H22" s="1164"/>
      <c r="I22" s="1164"/>
      <c r="J22" s="1165"/>
      <c r="K22" s="287">
        <v>92.7</v>
      </c>
      <c r="L22" s="288">
        <v>94.9</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437112</v>
      </c>
      <c r="L32" s="296">
        <v>65046</v>
      </c>
      <c r="M32" s="297">
        <v>70006</v>
      </c>
      <c r="N32" s="298">
        <v>-7.1</v>
      </c>
    </row>
    <row r="33" spans="1:16" ht="13.5" customHeight="1" x14ac:dyDescent="0.15">
      <c r="A33" s="250"/>
      <c r="B33" s="246"/>
      <c r="C33" s="246"/>
      <c r="D33" s="246"/>
      <c r="E33" s="246"/>
      <c r="F33" s="246"/>
      <c r="G33" s="1154" t="s">
        <v>498</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499</v>
      </c>
      <c r="H34" s="1155"/>
      <c r="I34" s="1155"/>
      <c r="J34" s="1156"/>
      <c r="K34" s="296" t="s">
        <v>483</v>
      </c>
      <c r="L34" s="296" t="s">
        <v>483</v>
      </c>
      <c r="M34" s="297">
        <v>1</v>
      </c>
      <c r="N34" s="298" t="s">
        <v>483</v>
      </c>
    </row>
    <row r="35" spans="1:16" ht="27" customHeight="1" x14ac:dyDescent="0.15">
      <c r="A35" s="250"/>
      <c r="B35" s="246"/>
      <c r="C35" s="246"/>
      <c r="D35" s="246"/>
      <c r="E35" s="246"/>
      <c r="F35" s="246"/>
      <c r="G35" s="1154" t="s">
        <v>500</v>
      </c>
      <c r="H35" s="1155"/>
      <c r="I35" s="1155"/>
      <c r="J35" s="1156"/>
      <c r="K35" s="296">
        <v>215352</v>
      </c>
      <c r="L35" s="296">
        <v>32046</v>
      </c>
      <c r="M35" s="297">
        <v>19095</v>
      </c>
      <c r="N35" s="298">
        <v>67.8</v>
      </c>
    </row>
    <row r="36" spans="1:16" ht="27" customHeight="1" x14ac:dyDescent="0.15">
      <c r="A36" s="250"/>
      <c r="B36" s="246"/>
      <c r="C36" s="246"/>
      <c r="D36" s="246"/>
      <c r="E36" s="246"/>
      <c r="F36" s="246"/>
      <c r="G36" s="1154" t="s">
        <v>501</v>
      </c>
      <c r="H36" s="1155"/>
      <c r="I36" s="1155"/>
      <c r="J36" s="1156"/>
      <c r="K36" s="296">
        <v>14148</v>
      </c>
      <c r="L36" s="296">
        <v>2105</v>
      </c>
      <c r="M36" s="297">
        <v>5066</v>
      </c>
      <c r="N36" s="298">
        <v>-58.4</v>
      </c>
    </row>
    <row r="37" spans="1:16" ht="13.5" customHeight="1" x14ac:dyDescent="0.15">
      <c r="A37" s="250"/>
      <c r="B37" s="246"/>
      <c r="C37" s="246"/>
      <c r="D37" s="246"/>
      <c r="E37" s="246"/>
      <c r="F37" s="246"/>
      <c r="G37" s="1154" t="s">
        <v>502</v>
      </c>
      <c r="H37" s="1155"/>
      <c r="I37" s="1155"/>
      <c r="J37" s="1156"/>
      <c r="K37" s="296" t="s">
        <v>483</v>
      </c>
      <c r="L37" s="296" t="s">
        <v>483</v>
      </c>
      <c r="M37" s="297">
        <v>1361</v>
      </c>
      <c r="N37" s="298" t="s">
        <v>483</v>
      </c>
    </row>
    <row r="38" spans="1:16" ht="27" customHeight="1" x14ac:dyDescent="0.15">
      <c r="A38" s="250"/>
      <c r="B38" s="246"/>
      <c r="C38" s="246"/>
      <c r="D38" s="246"/>
      <c r="E38" s="246"/>
      <c r="F38" s="246"/>
      <c r="G38" s="1157" t="s">
        <v>503</v>
      </c>
      <c r="H38" s="1158"/>
      <c r="I38" s="1158"/>
      <c r="J38" s="1159"/>
      <c r="K38" s="299">
        <v>184</v>
      </c>
      <c r="L38" s="299">
        <v>27</v>
      </c>
      <c r="M38" s="300">
        <v>15</v>
      </c>
      <c r="N38" s="301">
        <v>80</v>
      </c>
      <c r="O38" s="295"/>
    </row>
    <row r="39" spans="1:16" x14ac:dyDescent="0.15">
      <c r="A39" s="250"/>
      <c r="B39" s="246"/>
      <c r="C39" s="246"/>
      <c r="D39" s="246"/>
      <c r="E39" s="246"/>
      <c r="F39" s="246"/>
      <c r="G39" s="1157" t="s">
        <v>504</v>
      </c>
      <c r="H39" s="1158"/>
      <c r="I39" s="1158"/>
      <c r="J39" s="1159"/>
      <c r="K39" s="302">
        <v>-3255</v>
      </c>
      <c r="L39" s="302">
        <v>-484</v>
      </c>
      <c r="M39" s="303">
        <v>-2978</v>
      </c>
      <c r="N39" s="304">
        <v>-83.7</v>
      </c>
      <c r="O39" s="295"/>
    </row>
    <row r="40" spans="1:16" ht="27" customHeight="1" x14ac:dyDescent="0.15">
      <c r="A40" s="250"/>
      <c r="B40" s="246"/>
      <c r="C40" s="246"/>
      <c r="D40" s="246"/>
      <c r="E40" s="246"/>
      <c r="F40" s="246"/>
      <c r="G40" s="1154" t="s">
        <v>505</v>
      </c>
      <c r="H40" s="1155"/>
      <c r="I40" s="1155"/>
      <c r="J40" s="1156"/>
      <c r="K40" s="302">
        <v>-454039</v>
      </c>
      <c r="L40" s="302">
        <v>-67565</v>
      </c>
      <c r="M40" s="303">
        <v>-63538</v>
      </c>
      <c r="N40" s="304">
        <v>6.3</v>
      </c>
      <c r="O40" s="295"/>
    </row>
    <row r="41" spans="1:16" x14ac:dyDescent="0.15">
      <c r="A41" s="250"/>
      <c r="B41" s="246"/>
      <c r="C41" s="246"/>
      <c r="D41" s="246"/>
      <c r="E41" s="246"/>
      <c r="F41" s="246"/>
      <c r="G41" s="1160" t="s">
        <v>283</v>
      </c>
      <c r="H41" s="1161"/>
      <c r="I41" s="1161"/>
      <c r="J41" s="1162"/>
      <c r="K41" s="296">
        <v>209502</v>
      </c>
      <c r="L41" s="302">
        <v>31176</v>
      </c>
      <c r="M41" s="303">
        <v>29028</v>
      </c>
      <c r="N41" s="304">
        <v>7.4</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872546</v>
      </c>
      <c r="J51" s="322">
        <v>123311</v>
      </c>
      <c r="K51" s="323">
        <v>282.5</v>
      </c>
      <c r="L51" s="324">
        <v>94828</v>
      </c>
      <c r="M51" s="325">
        <v>3.1</v>
      </c>
      <c r="N51" s="326">
        <v>279.39999999999998</v>
      </c>
    </row>
    <row r="52" spans="1:14" x14ac:dyDescent="0.15">
      <c r="A52" s="250"/>
      <c r="B52" s="246"/>
      <c r="C52" s="246"/>
      <c r="D52" s="246"/>
      <c r="E52" s="246"/>
      <c r="F52" s="246"/>
      <c r="G52" s="327"/>
      <c r="H52" s="328" t="s">
        <v>516</v>
      </c>
      <c r="I52" s="329">
        <v>801355</v>
      </c>
      <c r="J52" s="330">
        <v>113250</v>
      </c>
      <c r="K52" s="331">
        <v>295.8</v>
      </c>
      <c r="L52" s="332">
        <v>55133</v>
      </c>
      <c r="M52" s="333">
        <v>4.9000000000000004</v>
      </c>
      <c r="N52" s="334">
        <v>290.89999999999998</v>
      </c>
    </row>
    <row r="53" spans="1:14" x14ac:dyDescent="0.15">
      <c r="A53" s="250"/>
      <c r="B53" s="246"/>
      <c r="C53" s="246"/>
      <c r="D53" s="246"/>
      <c r="E53" s="246"/>
      <c r="F53" s="246"/>
      <c r="G53" s="312" t="s">
        <v>517</v>
      </c>
      <c r="H53" s="313"/>
      <c r="I53" s="321">
        <v>487673</v>
      </c>
      <c r="J53" s="322">
        <v>69469</v>
      </c>
      <c r="K53" s="323">
        <v>-43.7</v>
      </c>
      <c r="L53" s="324">
        <v>119674</v>
      </c>
      <c r="M53" s="325">
        <v>26.2</v>
      </c>
      <c r="N53" s="326">
        <v>-69.900000000000006</v>
      </c>
    </row>
    <row r="54" spans="1:14" x14ac:dyDescent="0.15">
      <c r="A54" s="250"/>
      <c r="B54" s="246"/>
      <c r="C54" s="246"/>
      <c r="D54" s="246"/>
      <c r="E54" s="246"/>
      <c r="F54" s="246"/>
      <c r="G54" s="327"/>
      <c r="H54" s="328" t="s">
        <v>516</v>
      </c>
      <c r="I54" s="329">
        <v>408872</v>
      </c>
      <c r="J54" s="330">
        <v>58244</v>
      </c>
      <c r="K54" s="331">
        <v>-48.6</v>
      </c>
      <c r="L54" s="332">
        <v>57803</v>
      </c>
      <c r="M54" s="333">
        <v>4.8</v>
      </c>
      <c r="N54" s="334">
        <v>-53.4</v>
      </c>
    </row>
    <row r="55" spans="1:14" x14ac:dyDescent="0.15">
      <c r="A55" s="250"/>
      <c r="B55" s="246"/>
      <c r="C55" s="246"/>
      <c r="D55" s="246"/>
      <c r="E55" s="246"/>
      <c r="F55" s="246"/>
      <c r="G55" s="312" t="s">
        <v>518</v>
      </c>
      <c r="H55" s="313"/>
      <c r="I55" s="321">
        <v>600713</v>
      </c>
      <c r="J55" s="322">
        <v>86934</v>
      </c>
      <c r="K55" s="323">
        <v>25.1</v>
      </c>
      <c r="L55" s="324">
        <v>119685</v>
      </c>
      <c r="M55" s="325">
        <v>0</v>
      </c>
      <c r="N55" s="326">
        <v>25.1</v>
      </c>
    </row>
    <row r="56" spans="1:14" x14ac:dyDescent="0.15">
      <c r="A56" s="250"/>
      <c r="B56" s="246"/>
      <c r="C56" s="246"/>
      <c r="D56" s="246"/>
      <c r="E56" s="246"/>
      <c r="F56" s="246"/>
      <c r="G56" s="327"/>
      <c r="H56" s="328" t="s">
        <v>516</v>
      </c>
      <c r="I56" s="329">
        <v>517431</v>
      </c>
      <c r="J56" s="330">
        <v>74881</v>
      </c>
      <c r="K56" s="331">
        <v>28.6</v>
      </c>
      <c r="L56" s="332">
        <v>68464</v>
      </c>
      <c r="M56" s="333">
        <v>18.399999999999999</v>
      </c>
      <c r="N56" s="334">
        <v>10.199999999999999</v>
      </c>
    </row>
    <row r="57" spans="1:14" x14ac:dyDescent="0.15">
      <c r="A57" s="250"/>
      <c r="B57" s="246"/>
      <c r="C57" s="246"/>
      <c r="D57" s="246"/>
      <c r="E57" s="246"/>
      <c r="F57" s="246"/>
      <c r="G57" s="312" t="s">
        <v>519</v>
      </c>
      <c r="H57" s="313"/>
      <c r="I57" s="321">
        <v>1578032</v>
      </c>
      <c r="J57" s="322">
        <v>231519</v>
      </c>
      <c r="K57" s="323">
        <v>166.3</v>
      </c>
      <c r="L57" s="324">
        <v>109920</v>
      </c>
      <c r="M57" s="325">
        <v>-8.1999999999999993</v>
      </c>
      <c r="N57" s="326">
        <v>174.5</v>
      </c>
    </row>
    <row r="58" spans="1:14" x14ac:dyDescent="0.15">
      <c r="A58" s="250"/>
      <c r="B58" s="246"/>
      <c r="C58" s="246"/>
      <c r="D58" s="246"/>
      <c r="E58" s="246"/>
      <c r="F58" s="246"/>
      <c r="G58" s="327"/>
      <c r="H58" s="328" t="s">
        <v>516</v>
      </c>
      <c r="I58" s="329">
        <v>1401879</v>
      </c>
      <c r="J58" s="330">
        <v>205675</v>
      </c>
      <c r="K58" s="331">
        <v>174.7</v>
      </c>
      <c r="L58" s="332">
        <v>62739</v>
      </c>
      <c r="M58" s="333">
        <v>-8.4</v>
      </c>
      <c r="N58" s="334">
        <v>183.1</v>
      </c>
    </row>
    <row r="59" spans="1:14" x14ac:dyDescent="0.15">
      <c r="A59" s="250"/>
      <c r="B59" s="246"/>
      <c r="C59" s="246"/>
      <c r="D59" s="246"/>
      <c r="E59" s="246"/>
      <c r="F59" s="246"/>
      <c r="G59" s="312" t="s">
        <v>520</v>
      </c>
      <c r="H59" s="313"/>
      <c r="I59" s="321">
        <v>620683</v>
      </c>
      <c r="J59" s="322">
        <v>92364</v>
      </c>
      <c r="K59" s="323">
        <v>-60.1</v>
      </c>
      <c r="L59" s="324">
        <v>119882</v>
      </c>
      <c r="M59" s="325">
        <v>9.1</v>
      </c>
      <c r="N59" s="326">
        <v>-69.2</v>
      </c>
    </row>
    <row r="60" spans="1:14" x14ac:dyDescent="0.15">
      <c r="A60" s="250"/>
      <c r="B60" s="246"/>
      <c r="C60" s="246"/>
      <c r="D60" s="246"/>
      <c r="E60" s="246"/>
      <c r="F60" s="246"/>
      <c r="G60" s="327"/>
      <c r="H60" s="328" t="s">
        <v>516</v>
      </c>
      <c r="I60" s="335">
        <v>400022</v>
      </c>
      <c r="J60" s="330">
        <v>59527</v>
      </c>
      <c r="K60" s="331">
        <v>-71.099999999999994</v>
      </c>
      <c r="L60" s="332">
        <v>66481</v>
      </c>
      <c r="M60" s="333">
        <v>6</v>
      </c>
      <c r="N60" s="334">
        <v>-77.099999999999994</v>
      </c>
    </row>
    <row r="61" spans="1:14" x14ac:dyDescent="0.15">
      <c r="A61" s="250"/>
      <c r="B61" s="246"/>
      <c r="C61" s="246"/>
      <c r="D61" s="246"/>
      <c r="E61" s="246"/>
      <c r="F61" s="246"/>
      <c r="G61" s="312" t="s">
        <v>521</v>
      </c>
      <c r="H61" s="336"/>
      <c r="I61" s="337">
        <v>831929</v>
      </c>
      <c r="J61" s="338">
        <v>120719</v>
      </c>
      <c r="K61" s="339">
        <v>74</v>
      </c>
      <c r="L61" s="340">
        <v>112798</v>
      </c>
      <c r="M61" s="341">
        <v>6</v>
      </c>
      <c r="N61" s="326">
        <v>68</v>
      </c>
    </row>
    <row r="62" spans="1:14" x14ac:dyDescent="0.15">
      <c r="A62" s="250"/>
      <c r="B62" s="246"/>
      <c r="C62" s="246"/>
      <c r="D62" s="246"/>
      <c r="E62" s="246"/>
      <c r="F62" s="246"/>
      <c r="G62" s="327"/>
      <c r="H62" s="328" t="s">
        <v>516</v>
      </c>
      <c r="I62" s="329">
        <v>705912</v>
      </c>
      <c r="J62" s="330">
        <v>102315</v>
      </c>
      <c r="K62" s="331">
        <v>75.900000000000006</v>
      </c>
      <c r="L62" s="332">
        <v>62124</v>
      </c>
      <c r="M62" s="333">
        <v>5.0999999999999996</v>
      </c>
      <c r="N62" s="334">
        <v>70.8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27.18</v>
      </c>
      <c r="G47" s="12">
        <v>31.04</v>
      </c>
      <c r="H47" s="12">
        <v>31.84</v>
      </c>
      <c r="I47" s="12">
        <v>31.18</v>
      </c>
      <c r="J47" s="13">
        <v>31.03</v>
      </c>
    </row>
    <row r="48" spans="2:10" ht="57.75" customHeight="1" x14ac:dyDescent="0.15">
      <c r="B48" s="14"/>
      <c r="C48" s="1174" t="s">
        <v>4</v>
      </c>
      <c r="D48" s="1174"/>
      <c r="E48" s="1175"/>
      <c r="F48" s="15">
        <v>2.0699999999999998</v>
      </c>
      <c r="G48" s="16">
        <v>7.0000000000000007E-2</v>
      </c>
      <c r="H48" s="16">
        <v>1.34</v>
      </c>
      <c r="I48" s="16">
        <v>2.75</v>
      </c>
      <c r="J48" s="17">
        <v>2.93</v>
      </c>
    </row>
    <row r="49" spans="2:10" ht="57.75" customHeight="1" thickBot="1" x14ac:dyDescent="0.2">
      <c r="B49" s="18"/>
      <c r="C49" s="1176" t="s">
        <v>5</v>
      </c>
      <c r="D49" s="1176"/>
      <c r="E49" s="1177"/>
      <c r="F49" s="19">
        <v>3.59</v>
      </c>
      <c r="G49" s="20">
        <v>1.52</v>
      </c>
      <c r="H49" s="20">
        <v>1.29</v>
      </c>
      <c r="I49" s="20">
        <v>1.47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529</v>
      </c>
      <c r="D34" s="1184"/>
      <c r="E34" s="1185"/>
      <c r="F34" s="32">
        <v>9.24</v>
      </c>
      <c r="G34" s="33">
        <v>8.36</v>
      </c>
      <c r="H34" s="33">
        <v>7.91</v>
      </c>
      <c r="I34" s="33">
        <v>7.3</v>
      </c>
      <c r="J34" s="34">
        <v>7.87</v>
      </c>
      <c r="K34" s="22"/>
      <c r="L34" s="22"/>
      <c r="M34" s="22"/>
      <c r="N34" s="22"/>
      <c r="O34" s="22"/>
      <c r="P34" s="22"/>
    </row>
    <row r="35" spans="1:16" ht="39" customHeight="1" x14ac:dyDescent="0.15">
      <c r="A35" s="22"/>
      <c r="B35" s="35"/>
      <c r="C35" s="1178" t="s">
        <v>530</v>
      </c>
      <c r="D35" s="1179"/>
      <c r="E35" s="1180"/>
      <c r="F35" s="36">
        <v>2.33</v>
      </c>
      <c r="G35" s="37">
        <v>0.28000000000000003</v>
      </c>
      <c r="H35" s="37">
        <v>1.52</v>
      </c>
      <c r="I35" s="37">
        <v>2.91</v>
      </c>
      <c r="J35" s="38">
        <v>2.92</v>
      </c>
      <c r="K35" s="22"/>
      <c r="L35" s="22"/>
      <c r="M35" s="22"/>
      <c r="N35" s="22"/>
      <c r="O35" s="22"/>
      <c r="P35" s="22"/>
    </row>
    <row r="36" spans="1:16" ht="39" customHeight="1" x14ac:dyDescent="0.15">
      <c r="A36" s="22"/>
      <c r="B36" s="35"/>
      <c r="C36" s="1178" t="s">
        <v>531</v>
      </c>
      <c r="D36" s="1179"/>
      <c r="E36" s="1180"/>
      <c r="F36" s="36">
        <v>0.98</v>
      </c>
      <c r="G36" s="37">
        <v>0.21</v>
      </c>
      <c r="H36" s="37">
        <v>0.59</v>
      </c>
      <c r="I36" s="37">
        <v>1.33</v>
      </c>
      <c r="J36" s="38">
        <v>2.4</v>
      </c>
      <c r="K36" s="22"/>
      <c r="L36" s="22"/>
      <c r="M36" s="22"/>
      <c r="N36" s="22"/>
      <c r="O36" s="22"/>
      <c r="P36" s="22"/>
    </row>
    <row r="37" spans="1:16" ht="39" customHeight="1" x14ac:dyDescent="0.15">
      <c r="A37" s="22"/>
      <c r="B37" s="35"/>
      <c r="C37" s="1178" t="s">
        <v>532</v>
      </c>
      <c r="D37" s="1179"/>
      <c r="E37" s="1180"/>
      <c r="F37" s="36">
        <v>0.05</v>
      </c>
      <c r="G37" s="37">
        <v>0</v>
      </c>
      <c r="H37" s="37">
        <v>0</v>
      </c>
      <c r="I37" s="37">
        <v>0.26</v>
      </c>
      <c r="J37" s="38">
        <v>0.12</v>
      </c>
      <c r="K37" s="22"/>
      <c r="L37" s="22"/>
      <c r="M37" s="22"/>
      <c r="N37" s="22"/>
      <c r="O37" s="22"/>
      <c r="P37" s="22"/>
    </row>
    <row r="38" spans="1:16" ht="39" customHeight="1" x14ac:dyDescent="0.15">
      <c r="A38" s="22"/>
      <c r="B38" s="35"/>
      <c r="C38" s="1178" t="s">
        <v>533</v>
      </c>
      <c r="D38" s="1179"/>
      <c r="E38" s="1180"/>
      <c r="F38" s="36">
        <v>7.0000000000000007E-2</v>
      </c>
      <c r="G38" s="37">
        <v>0.05</v>
      </c>
      <c r="H38" s="37">
        <v>0.11</v>
      </c>
      <c r="I38" s="37">
        <v>0</v>
      </c>
      <c r="J38" s="38">
        <v>0.05</v>
      </c>
      <c r="K38" s="22"/>
      <c r="L38" s="22"/>
      <c r="M38" s="22"/>
      <c r="N38" s="22"/>
      <c r="O38" s="22"/>
      <c r="P38" s="22"/>
    </row>
    <row r="39" spans="1:16" ht="39" customHeight="1" x14ac:dyDescent="0.15">
      <c r="A39" s="22"/>
      <c r="B39" s="35"/>
      <c r="C39" s="1178" t="s">
        <v>534</v>
      </c>
      <c r="D39" s="1179"/>
      <c r="E39" s="1180"/>
      <c r="F39" s="36">
        <v>0.02</v>
      </c>
      <c r="G39" s="37">
        <v>0.02</v>
      </c>
      <c r="H39" s="37">
        <v>0.03</v>
      </c>
      <c r="I39" s="37">
        <v>0.02</v>
      </c>
      <c r="J39" s="38">
        <v>0.04</v>
      </c>
      <c r="K39" s="22"/>
      <c r="L39" s="22"/>
      <c r="M39" s="22"/>
      <c r="N39" s="22"/>
      <c r="O39" s="22"/>
      <c r="P39" s="22"/>
    </row>
    <row r="40" spans="1:16" ht="39" customHeight="1" x14ac:dyDescent="0.15">
      <c r="A40" s="22"/>
      <c r="B40" s="35"/>
      <c r="C40" s="1178" t="s">
        <v>535</v>
      </c>
      <c r="D40" s="1179"/>
      <c r="E40" s="1180"/>
      <c r="F40" s="36">
        <v>0.02</v>
      </c>
      <c r="G40" s="37">
        <v>0.02</v>
      </c>
      <c r="H40" s="37">
        <v>0.09</v>
      </c>
      <c r="I40" s="37">
        <v>0.04</v>
      </c>
      <c r="J40" s="38">
        <v>0.02</v>
      </c>
      <c r="K40" s="22"/>
      <c r="L40" s="22"/>
      <c r="M40" s="22"/>
      <c r="N40" s="22"/>
      <c r="O40" s="22"/>
      <c r="P40" s="22"/>
    </row>
    <row r="41" spans="1:16" ht="39" customHeight="1" x14ac:dyDescent="0.15">
      <c r="A41" s="22"/>
      <c r="B41" s="35"/>
      <c r="C41" s="1178" t="s">
        <v>536</v>
      </c>
      <c r="D41" s="1179"/>
      <c r="E41" s="1180"/>
      <c r="F41" s="36">
        <v>1.03</v>
      </c>
      <c r="G41" s="37">
        <v>0.27</v>
      </c>
      <c r="H41" s="37">
        <v>0.28000000000000003</v>
      </c>
      <c r="I41" s="37">
        <v>0.2</v>
      </c>
      <c r="J41" s="38">
        <v>0.02</v>
      </c>
      <c r="K41" s="22"/>
      <c r="L41" s="22"/>
      <c r="M41" s="22"/>
      <c r="N41" s="22"/>
      <c r="O41" s="22"/>
      <c r="P41" s="22"/>
    </row>
    <row r="42" spans="1:16" ht="39" customHeight="1" x14ac:dyDescent="0.15">
      <c r="A42" s="22"/>
      <c r="B42" s="39"/>
      <c r="C42" s="1178" t="s">
        <v>537</v>
      </c>
      <c r="D42" s="1179"/>
      <c r="E42" s="1180"/>
      <c r="F42" s="36" t="s">
        <v>538</v>
      </c>
      <c r="G42" s="37" t="s">
        <v>539</v>
      </c>
      <c r="H42" s="37" t="s">
        <v>540</v>
      </c>
      <c r="I42" s="37" t="s">
        <v>541</v>
      </c>
      <c r="J42" s="38" t="s">
        <v>483</v>
      </c>
      <c r="K42" s="22"/>
      <c r="L42" s="22"/>
      <c r="M42" s="22"/>
      <c r="N42" s="22"/>
      <c r="O42" s="22"/>
      <c r="P42" s="22"/>
    </row>
    <row r="43" spans="1:16" ht="39" customHeight="1" thickBot="1" x14ac:dyDescent="0.2">
      <c r="A43" s="22"/>
      <c r="B43" s="40"/>
      <c r="C43" s="1181" t="s">
        <v>542</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589</v>
      </c>
      <c r="L45" s="60">
        <v>581</v>
      </c>
      <c r="M45" s="60">
        <v>524</v>
      </c>
      <c r="N45" s="60">
        <v>449</v>
      </c>
      <c r="O45" s="61">
        <v>437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209</v>
      </c>
      <c r="L48" s="64">
        <v>206</v>
      </c>
      <c r="M48" s="64">
        <v>199</v>
      </c>
      <c r="N48" s="64">
        <v>222</v>
      </c>
      <c r="O48" s="65">
        <v>215</v>
      </c>
      <c r="P48" s="48"/>
      <c r="Q48" s="48"/>
      <c r="R48" s="48"/>
      <c r="S48" s="48"/>
      <c r="T48" s="48"/>
      <c r="U48" s="48"/>
    </row>
    <row r="49" spans="1:21" ht="30.75" customHeight="1" x14ac:dyDescent="0.15">
      <c r="A49" s="48"/>
      <c r="B49" s="1196"/>
      <c r="C49" s="1197"/>
      <c r="D49" s="62"/>
      <c r="E49" s="1188" t="s">
        <v>16</v>
      </c>
      <c r="F49" s="1188"/>
      <c r="G49" s="1188"/>
      <c r="H49" s="1188"/>
      <c r="I49" s="1188"/>
      <c r="J49" s="1189"/>
      <c r="K49" s="63">
        <v>8</v>
      </c>
      <c r="L49" s="64">
        <v>13</v>
      </c>
      <c r="M49" s="64">
        <v>15</v>
      </c>
      <c r="N49" s="64">
        <v>13</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517</v>
      </c>
      <c r="L52" s="64">
        <v>507</v>
      </c>
      <c r="M52" s="64">
        <v>493</v>
      </c>
      <c r="N52" s="64">
        <v>478</v>
      </c>
      <c r="O52" s="65">
        <v>457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289</v>
      </c>
      <c r="L53" s="69">
        <v>293</v>
      </c>
      <c r="M53" s="69">
        <v>246</v>
      </c>
      <c r="N53" s="69">
        <v>207</v>
      </c>
      <c r="O53" s="70">
        <v>209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4151</v>
      </c>
      <c r="J41" s="83">
        <v>4081</v>
      </c>
      <c r="K41" s="83">
        <v>4106</v>
      </c>
      <c r="L41" s="83">
        <v>5210</v>
      </c>
      <c r="M41" s="84">
        <v>5191</v>
      </c>
    </row>
    <row r="42" spans="2:13" ht="27.75" customHeight="1" x14ac:dyDescent="0.15">
      <c r="B42" s="1204"/>
      <c r="C42" s="1205"/>
      <c r="D42" s="85"/>
      <c r="E42" s="1208" t="s">
        <v>26</v>
      </c>
      <c r="F42" s="1208"/>
      <c r="G42" s="1208"/>
      <c r="H42" s="1209"/>
      <c r="I42" s="86" t="s">
        <v>483</v>
      </c>
      <c r="J42" s="87" t="s">
        <v>483</v>
      </c>
      <c r="K42" s="87" t="s">
        <v>483</v>
      </c>
      <c r="L42" s="87" t="s">
        <v>483</v>
      </c>
      <c r="M42" s="88" t="s">
        <v>483</v>
      </c>
    </row>
    <row r="43" spans="2:13" ht="27.75" customHeight="1" x14ac:dyDescent="0.15">
      <c r="B43" s="1204"/>
      <c r="C43" s="1205"/>
      <c r="D43" s="85"/>
      <c r="E43" s="1208" t="s">
        <v>27</v>
      </c>
      <c r="F43" s="1208"/>
      <c r="G43" s="1208"/>
      <c r="H43" s="1209"/>
      <c r="I43" s="86">
        <v>1945</v>
      </c>
      <c r="J43" s="87">
        <v>1839</v>
      </c>
      <c r="K43" s="87">
        <v>1707</v>
      </c>
      <c r="L43" s="87">
        <v>1688</v>
      </c>
      <c r="M43" s="88">
        <v>1614</v>
      </c>
    </row>
    <row r="44" spans="2:13" ht="27.75" customHeight="1" x14ac:dyDescent="0.15">
      <c r="B44" s="1204"/>
      <c r="C44" s="1205"/>
      <c r="D44" s="85"/>
      <c r="E44" s="1208" t="s">
        <v>28</v>
      </c>
      <c r="F44" s="1208"/>
      <c r="G44" s="1208"/>
      <c r="H44" s="1209"/>
      <c r="I44" s="86">
        <v>50</v>
      </c>
      <c r="J44" s="87">
        <v>67</v>
      </c>
      <c r="K44" s="87">
        <v>103</v>
      </c>
      <c r="L44" s="87">
        <v>93</v>
      </c>
      <c r="M44" s="88">
        <v>86</v>
      </c>
    </row>
    <row r="45" spans="2:13" ht="27.75" customHeight="1" x14ac:dyDescent="0.15">
      <c r="B45" s="1204"/>
      <c r="C45" s="1205"/>
      <c r="D45" s="85"/>
      <c r="E45" s="1208" t="s">
        <v>29</v>
      </c>
      <c r="F45" s="1208"/>
      <c r="G45" s="1208"/>
      <c r="H45" s="1209"/>
      <c r="I45" s="86">
        <v>889</v>
      </c>
      <c r="J45" s="87">
        <v>813</v>
      </c>
      <c r="K45" s="87">
        <v>745</v>
      </c>
      <c r="L45" s="87">
        <v>660</v>
      </c>
      <c r="M45" s="88">
        <v>632</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1996</v>
      </c>
      <c r="J50" s="87">
        <v>2209</v>
      </c>
      <c r="K50" s="87">
        <v>1988</v>
      </c>
      <c r="L50" s="87">
        <v>2285</v>
      </c>
      <c r="M50" s="88">
        <v>2332</v>
      </c>
    </row>
    <row r="51" spans="2:13" ht="27.75" customHeight="1" x14ac:dyDescent="0.15">
      <c r="B51" s="1204"/>
      <c r="C51" s="1205"/>
      <c r="D51" s="85"/>
      <c r="E51" s="1208" t="s">
        <v>36</v>
      </c>
      <c r="F51" s="1208"/>
      <c r="G51" s="1208"/>
      <c r="H51" s="1209"/>
      <c r="I51" s="86">
        <v>56</v>
      </c>
      <c r="J51" s="87">
        <v>34</v>
      </c>
      <c r="K51" s="87">
        <v>11</v>
      </c>
      <c r="L51" s="87">
        <v>3</v>
      </c>
      <c r="M51" s="88" t="s">
        <v>483</v>
      </c>
    </row>
    <row r="52" spans="2:13" ht="27.75" customHeight="1" x14ac:dyDescent="0.15">
      <c r="B52" s="1206"/>
      <c r="C52" s="1207"/>
      <c r="D52" s="85"/>
      <c r="E52" s="1208" t="s">
        <v>37</v>
      </c>
      <c r="F52" s="1208"/>
      <c r="G52" s="1208"/>
      <c r="H52" s="1209"/>
      <c r="I52" s="86">
        <v>4790</v>
      </c>
      <c r="J52" s="87">
        <v>5056</v>
      </c>
      <c r="K52" s="87">
        <v>5458</v>
      </c>
      <c r="L52" s="87">
        <v>5665</v>
      </c>
      <c r="M52" s="88">
        <v>5608</v>
      </c>
    </row>
    <row r="53" spans="2:13" ht="27.75" customHeight="1" thickBot="1" x14ac:dyDescent="0.2">
      <c r="B53" s="1210" t="s">
        <v>21</v>
      </c>
      <c r="C53" s="1211"/>
      <c r="D53" s="92"/>
      <c r="E53" s="1212" t="s">
        <v>38</v>
      </c>
      <c r="F53" s="1212"/>
      <c r="G53" s="1212"/>
      <c r="H53" s="1213"/>
      <c r="I53" s="93">
        <v>192</v>
      </c>
      <c r="J53" s="94">
        <v>-500</v>
      </c>
      <c r="K53" s="94">
        <v>-795</v>
      </c>
      <c r="L53" s="94">
        <v>-302</v>
      </c>
      <c r="M53" s="95">
        <v>-418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D1181-8035-4820-BC38-3910556AB740}">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5" t="s">
        <v>558</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4"/>
      <c r="H50" s="1245"/>
      <c r="I50" s="1245"/>
      <c r="J50" s="1246"/>
      <c r="K50" s="356" t="s">
        <v>523</v>
      </c>
      <c r="L50" s="356" t="s">
        <v>524</v>
      </c>
      <c r="M50" s="356" t="s">
        <v>525</v>
      </c>
      <c r="N50" s="356" t="s">
        <v>526</v>
      </c>
      <c r="O50" s="356" t="s">
        <v>527</v>
      </c>
    </row>
    <row r="51" spans="1:17" x14ac:dyDescent="0.15">
      <c r="B51" s="250"/>
      <c r="C51" s="246"/>
      <c r="D51" s="246"/>
      <c r="E51" s="246"/>
      <c r="F51" s="246"/>
      <c r="G51" s="1247" t="s">
        <v>560</v>
      </c>
      <c r="H51" s="1248"/>
      <c r="I51" s="1253" t="s">
        <v>561</v>
      </c>
      <c r="J51" s="1253"/>
      <c r="K51" s="1255"/>
      <c r="L51" s="1255"/>
      <c r="M51" s="1255"/>
      <c r="N51" s="1255"/>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562</v>
      </c>
      <c r="J53" s="1233"/>
      <c r="K53" s="1256"/>
      <c r="L53" s="1256"/>
      <c r="M53" s="1256"/>
      <c r="N53" s="1256"/>
      <c r="O53" s="1225">
        <v>57.1</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563</v>
      </c>
      <c r="H55" s="1228"/>
      <c r="I55" s="1233" t="s">
        <v>561</v>
      </c>
      <c r="J55" s="1233"/>
      <c r="K55" s="1255"/>
      <c r="L55" s="1255"/>
      <c r="M55" s="1255"/>
      <c r="N55" s="1255"/>
      <c r="O55" s="1221">
        <v>25.4</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562</v>
      </c>
      <c r="J57" s="1223"/>
      <c r="K57" s="1256"/>
      <c r="L57" s="1256"/>
      <c r="M57" s="1256"/>
      <c r="N57" s="1256"/>
      <c r="O57" s="1225">
        <v>55.1</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5" t="s">
        <v>565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4"/>
      <c r="H72" s="1245"/>
      <c r="I72" s="1245"/>
      <c r="J72" s="1246"/>
      <c r="K72" s="356" t="s">
        <v>523</v>
      </c>
      <c r="L72" s="356" t="s">
        <v>524</v>
      </c>
      <c r="M72" s="356" t="s">
        <v>525</v>
      </c>
      <c r="N72" s="356" t="s">
        <v>526</v>
      </c>
      <c r="O72" s="356" t="s">
        <v>527</v>
      </c>
    </row>
    <row r="73" spans="2:30" x14ac:dyDescent="0.15">
      <c r="B73" s="250"/>
      <c r="C73" s="246"/>
      <c r="D73" s="246"/>
      <c r="E73" s="246"/>
      <c r="F73" s="246"/>
      <c r="G73" s="1247" t="s">
        <v>560</v>
      </c>
      <c r="H73" s="1248"/>
      <c r="I73" s="1253" t="s">
        <v>561</v>
      </c>
      <c r="J73" s="1253"/>
      <c r="K73" s="1234">
        <v>7.7</v>
      </c>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567</v>
      </c>
      <c r="J75" s="1233"/>
      <c r="K75" s="1225">
        <v>13.1</v>
      </c>
      <c r="L75" s="1225">
        <v>12.2</v>
      </c>
      <c r="M75" s="1225">
        <v>11.2</v>
      </c>
      <c r="N75" s="1225">
        <v>10.1</v>
      </c>
      <c r="O75" s="1225">
        <v>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563</v>
      </c>
      <c r="H77" s="1228"/>
      <c r="I77" s="1233" t="s">
        <v>561</v>
      </c>
      <c r="J77" s="1233"/>
      <c r="K77" s="1234">
        <v>28.4</v>
      </c>
      <c r="L77" s="1234">
        <v>20.5</v>
      </c>
      <c r="M77" s="1221">
        <v>17.899999999999999</v>
      </c>
      <c r="N77" s="1221">
        <v>27</v>
      </c>
      <c r="O77" s="1221">
        <v>25.4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567</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20D4E-4F18-4A9D-8E82-69FFB97A3828}">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FF12B-D537-4331-A60C-159B97808D05}">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123311</v>
      </c>
      <c r="E3" s="118"/>
      <c r="F3" s="119">
        <v>94828</v>
      </c>
      <c r="G3" s="120"/>
      <c r="H3" s="121"/>
    </row>
    <row r="4" spans="1:8" x14ac:dyDescent="0.15">
      <c r="A4" s="122"/>
      <c r="B4" s="123"/>
      <c r="C4" s="124"/>
      <c r="D4" s="125">
        <v>113250</v>
      </c>
      <c r="E4" s="126"/>
      <c r="F4" s="127">
        <v>55133</v>
      </c>
      <c r="G4" s="128"/>
      <c r="H4" s="129"/>
    </row>
    <row r="5" spans="1:8" x14ac:dyDescent="0.15">
      <c r="A5" s="110" t="s">
        <v>517</v>
      </c>
      <c r="B5" s="115"/>
      <c r="C5" s="116"/>
      <c r="D5" s="117">
        <v>69469</v>
      </c>
      <c r="E5" s="118"/>
      <c r="F5" s="119">
        <v>119674</v>
      </c>
      <c r="G5" s="120"/>
      <c r="H5" s="121"/>
    </row>
    <row r="6" spans="1:8" x14ac:dyDescent="0.15">
      <c r="A6" s="122"/>
      <c r="B6" s="123"/>
      <c r="C6" s="124"/>
      <c r="D6" s="125">
        <v>58244</v>
      </c>
      <c r="E6" s="126"/>
      <c r="F6" s="127">
        <v>57803</v>
      </c>
      <c r="G6" s="128"/>
      <c r="H6" s="129"/>
    </row>
    <row r="7" spans="1:8" x14ac:dyDescent="0.15">
      <c r="A7" s="110" t="s">
        <v>518</v>
      </c>
      <c r="B7" s="115"/>
      <c r="C7" s="116"/>
      <c r="D7" s="117">
        <v>86934</v>
      </c>
      <c r="E7" s="118"/>
      <c r="F7" s="119">
        <v>119685</v>
      </c>
      <c r="G7" s="120"/>
      <c r="H7" s="121"/>
    </row>
    <row r="8" spans="1:8" x14ac:dyDescent="0.15">
      <c r="A8" s="122"/>
      <c r="B8" s="123"/>
      <c r="C8" s="124"/>
      <c r="D8" s="125">
        <v>74881</v>
      </c>
      <c r="E8" s="126"/>
      <c r="F8" s="127">
        <v>68464</v>
      </c>
      <c r="G8" s="128"/>
      <c r="H8" s="129"/>
    </row>
    <row r="9" spans="1:8" x14ac:dyDescent="0.15">
      <c r="A9" s="110" t="s">
        <v>519</v>
      </c>
      <c r="B9" s="115"/>
      <c r="C9" s="116"/>
      <c r="D9" s="117">
        <v>231519</v>
      </c>
      <c r="E9" s="118"/>
      <c r="F9" s="119">
        <v>109920</v>
      </c>
      <c r="G9" s="120"/>
      <c r="H9" s="121"/>
    </row>
    <row r="10" spans="1:8" x14ac:dyDescent="0.15">
      <c r="A10" s="122"/>
      <c r="B10" s="123"/>
      <c r="C10" s="124"/>
      <c r="D10" s="125">
        <v>205675</v>
      </c>
      <c r="E10" s="126"/>
      <c r="F10" s="127">
        <v>62739</v>
      </c>
      <c r="G10" s="128"/>
      <c r="H10" s="129"/>
    </row>
    <row r="11" spans="1:8" x14ac:dyDescent="0.15">
      <c r="A11" s="110" t="s">
        <v>520</v>
      </c>
      <c r="B11" s="115"/>
      <c r="C11" s="116"/>
      <c r="D11" s="117">
        <v>92364</v>
      </c>
      <c r="E11" s="118"/>
      <c r="F11" s="119">
        <v>119882</v>
      </c>
      <c r="G11" s="120"/>
      <c r="H11" s="121"/>
    </row>
    <row r="12" spans="1:8" x14ac:dyDescent="0.15">
      <c r="A12" s="122"/>
      <c r="B12" s="123"/>
      <c r="C12" s="130"/>
      <c r="D12" s="125">
        <v>59527</v>
      </c>
      <c r="E12" s="126"/>
      <c r="F12" s="127">
        <v>66481</v>
      </c>
      <c r="G12" s="128"/>
      <c r="H12" s="129"/>
    </row>
    <row r="13" spans="1:8" x14ac:dyDescent="0.15">
      <c r="A13" s="110"/>
      <c r="B13" s="115"/>
      <c r="C13" s="131"/>
      <c r="D13" s="132">
        <v>120719</v>
      </c>
      <c r="E13" s="133"/>
      <c r="F13" s="134">
        <v>112798</v>
      </c>
      <c r="G13" s="135"/>
      <c r="H13" s="121"/>
    </row>
    <row r="14" spans="1:8" x14ac:dyDescent="0.15">
      <c r="A14" s="122"/>
      <c r="B14" s="123"/>
      <c r="C14" s="124"/>
      <c r="D14" s="125">
        <v>102315</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2.0699999999999998</v>
      </c>
      <c r="C19" s="136">
        <f>ROUND(VALUE(SUBSTITUTE(実質収支比率等に係る経年分析!G$48,"▲","-")),2)</f>
        <v>7.0000000000000007E-2</v>
      </c>
      <c r="D19" s="136">
        <f>ROUND(VALUE(SUBSTITUTE(実質収支比率等に係る経年分析!H$48,"▲","-")),2)</f>
        <v>1.34</v>
      </c>
      <c r="E19" s="136">
        <f>ROUND(VALUE(SUBSTITUTE(実質収支比率等に係る経年分析!I$48,"▲","-")),2)</f>
        <v>2.75</v>
      </c>
      <c r="F19" s="136">
        <f>ROUND(VALUE(SUBSTITUTE(実質収支比率等に係る経年分析!J$48,"▲","-")),2)</f>
        <v>2.93</v>
      </c>
    </row>
    <row r="20" spans="1:11" x14ac:dyDescent="0.15">
      <c r="A20" s="136" t="s">
        <v>43</v>
      </c>
      <c r="B20" s="136">
        <f>ROUND(VALUE(SUBSTITUTE(実質収支比率等に係る経年分析!F$47,"▲","-")),2)</f>
        <v>27.18</v>
      </c>
      <c r="C20" s="136">
        <f>ROUND(VALUE(SUBSTITUTE(実質収支比率等に係る経年分析!G$47,"▲","-")),2)</f>
        <v>31.04</v>
      </c>
      <c r="D20" s="136">
        <f>ROUND(VALUE(SUBSTITUTE(実質収支比率等に係る経年分析!H$47,"▲","-")),2)</f>
        <v>31.84</v>
      </c>
      <c r="E20" s="136">
        <f>ROUND(VALUE(SUBSTITUTE(実質収支比率等に係る経年分析!I$47,"▲","-")),2)</f>
        <v>31.18</v>
      </c>
      <c r="F20" s="136">
        <f>ROUND(VALUE(SUBSTITUTE(実質収支比率等に係る経年分析!J$47,"▲","-")),2)</f>
        <v>31.03</v>
      </c>
    </row>
    <row r="21" spans="1:11" x14ac:dyDescent="0.15">
      <c r="A21" s="136" t="s">
        <v>44</v>
      </c>
      <c r="B21" s="136">
        <f>IF(ISNUMBER(VALUE(SUBSTITUTE(実質収支比率等に係る経年分析!F$49,"▲","-"))),ROUND(VALUE(SUBSTITUTE(実質収支比率等に係る経年分析!F$49,"▲","-")),2),NA())</f>
        <v>3.59</v>
      </c>
      <c r="C21" s="136">
        <f>IF(ISNUMBER(VALUE(SUBSTITUTE(実質収支比率等に係る経年分析!G$49,"▲","-"))),ROUND(VALUE(SUBSTITUTE(実質収支比率等に係る経年分析!G$49,"▲","-")),2),NA())</f>
        <v>1.52</v>
      </c>
      <c r="D21" s="136">
        <f>IF(ISNUMBER(VALUE(SUBSTITUTE(実質収支比率等に係る経年分析!H$49,"▲","-"))),ROUND(VALUE(SUBSTITUTE(実質収支比率等に係る経年分析!H$49,"▲","-")),2),NA())</f>
        <v>1.29</v>
      </c>
      <c r="E21" s="136">
        <f>IF(ISNUMBER(VALUE(SUBSTITUTE(実質収支比率等に係る経年分析!I$49,"▲","-"))),ROUND(VALUE(SUBSTITUTE(実質収支比率等に係る経年分析!I$49,"▲","-")),2),NA())</f>
        <v>1.47</v>
      </c>
      <c r="F21" s="136">
        <f>IF(ISNUMBER(VALUE(SUBSTITUTE(実質収支比率等に係る経年分析!J$49,"▲","-"))),ROUND(VALUE(SUBSTITUTE(実質収支比率等に係る経年分析!J$49,"▲","-")),2),NA())</f>
        <v>-0.53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1.52</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1.29</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0.19</v>
      </c>
      <c r="G28" s="137" t="e">
        <f>IF(ROUND(VALUE(SUBSTITUTE(連結実質赤字比率に係る赤字・黒字の構成分析!H$42,"▲", "-")), 2) &gt;= 0, ABS(ROUND(VALUE(SUBSTITUTE(連結実質赤字比率に係る赤字・黒字の構成分析!H$42,"▲", "-")), 2)), NA())</f>
        <v>#N/A</v>
      </c>
      <c r="H28" s="137">
        <f>IF(ROUND(VALUE(SUBSTITUTE(連結実質赤字比率に係る赤字・黒字の構成分析!I$42,"▲", "-")), 2) &lt; 0, ABS(ROUND(VALUE(SUBSTITUTE(連結実質赤字比率に係る赤字・黒字の構成分析!I$42,"▲", "-")), 2)), NA())</f>
        <v>0.16</v>
      </c>
      <c r="I28" s="137" t="e">
        <f>IF(ROUND(VALUE(SUBSTITUTE(連結実質赤字比率に係る赤字・黒字の構成分析!I$42,"▲", "-")), 2) &gt;= 0, ABS(ROUND(VALUE(SUBSTITUTE(連結実質赤字比率に係る赤字・黒字の構成分析!I$42,"▲", "-")), 2)), NA())</f>
        <v>#N/A</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0.28000000000000003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簡易水道事業会計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温泉配湯事業会計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x14ac:dyDescent="0.15">
      <c r="A34" s="137" t="str">
        <f>IF(連結実質赤字比率に係る赤字・黒字の構成分析!C$36="",NA(),連結実質赤字比率に係る赤字・黒字の構成分析!C$36)</f>
        <v>介護保険事業会計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0.28000000000000003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2.91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9.24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7.87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517</v>
      </c>
      <c r="E42" s="138"/>
      <c r="F42" s="138"/>
      <c r="G42" s="138">
        <f>'実質公債費比率（分子）の構造'!L$52</f>
        <v>507</v>
      </c>
      <c r="H42" s="138"/>
      <c r="I42" s="138"/>
      <c r="J42" s="138">
        <f>'実質公債費比率（分子）の構造'!M$52</f>
        <v>493</v>
      </c>
      <c r="K42" s="138"/>
      <c r="L42" s="138"/>
      <c r="M42" s="138">
        <f>'実質公債費比率（分子）の構造'!N$52</f>
        <v>478</v>
      </c>
      <c r="N42" s="138"/>
      <c r="O42" s="138"/>
      <c r="P42" s="138">
        <f>'実質公債費比率（分子）の構造'!O$52</f>
        <v>457</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8</v>
      </c>
      <c r="C45" s="138"/>
      <c r="D45" s="138"/>
      <c r="E45" s="138">
        <f>'実質公債費比率（分子）の構造'!L$49</f>
        <v>13</v>
      </c>
      <c r="F45" s="138"/>
      <c r="G45" s="138"/>
      <c r="H45" s="138">
        <f>'実質公債費比率（分子）の構造'!M$49</f>
        <v>15</v>
      </c>
      <c r="I45" s="138"/>
      <c r="J45" s="138"/>
      <c r="K45" s="138">
        <f>'実質公債費比率（分子）の構造'!N$49</f>
        <v>13</v>
      </c>
      <c r="L45" s="138"/>
      <c r="M45" s="138"/>
      <c r="N45" s="138">
        <f>'実質公債費比率（分子）の構造'!O$49</f>
        <v>14</v>
      </c>
      <c r="O45" s="138"/>
      <c r="P45" s="138"/>
    </row>
    <row r="46" spans="1:16" x14ac:dyDescent="0.15">
      <c r="A46" s="138" t="s">
        <v>55</v>
      </c>
      <c r="B46" s="138">
        <f>'実質公債費比率（分子）の構造'!K$48</f>
        <v>209</v>
      </c>
      <c r="C46" s="138"/>
      <c r="D46" s="138"/>
      <c r="E46" s="138">
        <f>'実質公債費比率（分子）の構造'!L$48</f>
        <v>206</v>
      </c>
      <c r="F46" s="138"/>
      <c r="G46" s="138"/>
      <c r="H46" s="138">
        <f>'実質公債費比率（分子）の構造'!M$48</f>
        <v>199</v>
      </c>
      <c r="I46" s="138"/>
      <c r="J46" s="138"/>
      <c r="K46" s="138">
        <f>'実質公債費比率（分子）の構造'!N$48</f>
        <v>222</v>
      </c>
      <c r="L46" s="138"/>
      <c r="M46" s="138"/>
      <c r="N46" s="138">
        <f>'実質公債費比率（分子）の構造'!O$48</f>
        <v>215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589</v>
      </c>
      <c r="C49" s="138"/>
      <c r="D49" s="138"/>
      <c r="E49" s="138">
        <f>'実質公債費比率（分子）の構造'!L$45</f>
        <v>581</v>
      </c>
      <c r="F49" s="138"/>
      <c r="G49" s="138"/>
      <c r="H49" s="138">
        <f>'実質公債費比率（分子）の構造'!M$45</f>
        <v>524</v>
      </c>
      <c r="I49" s="138"/>
      <c r="J49" s="138"/>
      <c r="K49" s="138">
        <f>'実質公債費比率（分子）の構造'!N$45</f>
        <v>449</v>
      </c>
      <c r="L49" s="138"/>
      <c r="M49" s="138"/>
      <c r="N49" s="138">
        <f>'実質公債費比率（分子）の構造'!O$45</f>
        <v>437</v>
      </c>
      <c r="O49" s="138"/>
      <c r="P49" s="138"/>
    </row>
    <row r="50" spans="1:16" x14ac:dyDescent="0.15">
      <c r="A50" s="138" t="s">
        <v>59</v>
      </c>
      <c r="B50" s="138" t="e">
        <f>NA()</f>
        <v>#N/A</v>
      </c>
      <c r="C50" s="138">
        <f>IF(ISNUMBER('実質公債費比率（分子）の構造'!K$53),'実質公債費比率（分子）の構造'!K$53,NA())</f>
        <v>289</v>
      </c>
      <c r="D50" s="138" t="e">
        <f>NA()</f>
        <v>#N/A</v>
      </c>
      <c r="E50" s="138" t="e">
        <f>NA()</f>
        <v>#N/A</v>
      </c>
      <c r="F50" s="138">
        <f>IF(ISNUMBER('実質公債費比率（分子）の構造'!L$53),'実質公債費比率（分子）の構造'!L$53,NA())</f>
        <v>293</v>
      </c>
      <c r="G50" s="138" t="e">
        <f>NA()</f>
        <v>#N/A</v>
      </c>
      <c r="H50" s="138" t="e">
        <f>NA()</f>
        <v>#N/A</v>
      </c>
      <c r="I50" s="138">
        <f>IF(ISNUMBER('実質公債費比率（分子）の構造'!M$53),'実質公債費比率（分子）の構造'!M$53,NA())</f>
        <v>246</v>
      </c>
      <c r="J50" s="138" t="e">
        <f>NA()</f>
        <v>#N/A</v>
      </c>
      <c r="K50" s="138" t="e">
        <f>NA()</f>
        <v>#N/A</v>
      </c>
      <c r="L50" s="138">
        <f>IF(ISNUMBER('実質公債費比率（分子）の構造'!N$53),'実質公債費比率（分子）の構造'!N$53,NA())</f>
        <v>207</v>
      </c>
      <c r="M50" s="138" t="e">
        <f>NA()</f>
        <v>#N/A</v>
      </c>
      <c r="N50" s="138" t="e">
        <f>NA()</f>
        <v>#N/A</v>
      </c>
      <c r="O50" s="138">
        <f>IF(ISNUMBER('実質公債費比率（分子）の構造'!O$53),'実質公債費比率（分子）の構造'!O$53,NA())</f>
        <v>209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4790</v>
      </c>
      <c r="E56" s="137"/>
      <c r="F56" s="137"/>
      <c r="G56" s="137">
        <f>'将来負担比率（分子）の構造'!J$52</f>
        <v>5056</v>
      </c>
      <c r="H56" s="137"/>
      <c r="I56" s="137"/>
      <c r="J56" s="137">
        <f>'将来負担比率（分子）の構造'!K$52</f>
        <v>5458</v>
      </c>
      <c r="K56" s="137"/>
      <c r="L56" s="137"/>
      <c r="M56" s="137">
        <f>'将来負担比率（分子）の構造'!L$52</f>
        <v>5665</v>
      </c>
      <c r="N56" s="137"/>
      <c r="O56" s="137"/>
      <c r="P56" s="137">
        <f>'将来負担比率（分子）の構造'!M$52</f>
        <v>5608</v>
      </c>
    </row>
    <row r="57" spans="1:16" x14ac:dyDescent="0.15">
      <c r="A57" s="137" t="s">
        <v>36</v>
      </c>
      <c r="B57" s="137"/>
      <c r="C57" s="137"/>
      <c r="D57" s="137">
        <f>'将来負担比率（分子）の構造'!I$51</f>
        <v>56</v>
      </c>
      <c r="E57" s="137"/>
      <c r="F57" s="137"/>
      <c r="G57" s="137">
        <f>'将来負担比率（分子）の構造'!J$51</f>
        <v>34</v>
      </c>
      <c r="H57" s="137"/>
      <c r="I57" s="137"/>
      <c r="J57" s="137">
        <f>'将来負担比率（分子）の構造'!K$51</f>
        <v>11</v>
      </c>
      <c r="K57" s="137"/>
      <c r="L57" s="137"/>
      <c r="M57" s="137">
        <f>'将来負担比率（分子）の構造'!L$51</f>
        <v>3</v>
      </c>
      <c r="N57" s="137"/>
      <c r="O57" s="137"/>
      <c r="P57" s="137" t="str">
        <f>'将来負担比率（分子）の構造'!M$51</f>
        <v>-</v>
      </c>
    </row>
    <row r="58" spans="1:16" x14ac:dyDescent="0.15">
      <c r="A58" s="137" t="s">
        <v>35</v>
      </c>
      <c r="B58" s="137"/>
      <c r="C58" s="137"/>
      <c r="D58" s="137">
        <f>'将来負担比率（分子）の構造'!I$50</f>
        <v>1996</v>
      </c>
      <c r="E58" s="137"/>
      <c r="F58" s="137"/>
      <c r="G58" s="137">
        <f>'将来負担比率（分子）の構造'!J$50</f>
        <v>2209</v>
      </c>
      <c r="H58" s="137"/>
      <c r="I58" s="137"/>
      <c r="J58" s="137">
        <f>'将来負担比率（分子）の構造'!K$50</f>
        <v>1988</v>
      </c>
      <c r="K58" s="137"/>
      <c r="L58" s="137"/>
      <c r="M58" s="137">
        <f>'将来負担比率（分子）の構造'!L$50</f>
        <v>2285</v>
      </c>
      <c r="N58" s="137"/>
      <c r="O58" s="137"/>
      <c r="P58" s="137">
        <f>'将来負担比率（分子）の構造'!M$50</f>
        <v>2332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889</v>
      </c>
      <c r="C62" s="137"/>
      <c r="D62" s="137"/>
      <c r="E62" s="137">
        <f>'将来負担比率（分子）の構造'!J$45</f>
        <v>813</v>
      </c>
      <c r="F62" s="137"/>
      <c r="G62" s="137"/>
      <c r="H62" s="137">
        <f>'将来負担比率（分子）の構造'!K$45</f>
        <v>745</v>
      </c>
      <c r="I62" s="137"/>
      <c r="J62" s="137"/>
      <c r="K62" s="137">
        <f>'将来負担比率（分子）の構造'!L$45</f>
        <v>660</v>
      </c>
      <c r="L62" s="137"/>
      <c r="M62" s="137"/>
      <c r="N62" s="137">
        <f>'将来負担比率（分子）の構造'!M$45</f>
        <v>632</v>
      </c>
      <c r="O62" s="137"/>
      <c r="P62" s="137"/>
    </row>
    <row r="63" spans="1:16" x14ac:dyDescent="0.15">
      <c r="A63" s="137" t="s">
        <v>28</v>
      </c>
      <c r="B63" s="137">
        <f>'将来負担比率（分子）の構造'!I$44</f>
        <v>50</v>
      </c>
      <c r="C63" s="137"/>
      <c r="D63" s="137"/>
      <c r="E63" s="137">
        <f>'将来負担比率（分子）の構造'!J$44</f>
        <v>67</v>
      </c>
      <c r="F63" s="137"/>
      <c r="G63" s="137"/>
      <c r="H63" s="137">
        <f>'将来負担比率（分子）の構造'!K$44</f>
        <v>103</v>
      </c>
      <c r="I63" s="137"/>
      <c r="J63" s="137"/>
      <c r="K63" s="137">
        <f>'将来負担比率（分子）の構造'!L$44</f>
        <v>93</v>
      </c>
      <c r="L63" s="137"/>
      <c r="M63" s="137"/>
      <c r="N63" s="137">
        <f>'将来負担比率（分子）の構造'!M$44</f>
        <v>86</v>
      </c>
      <c r="O63" s="137"/>
      <c r="P63" s="137"/>
    </row>
    <row r="64" spans="1:16" x14ac:dyDescent="0.15">
      <c r="A64" s="137" t="s">
        <v>27</v>
      </c>
      <c r="B64" s="137">
        <f>'将来負担比率（分子）の構造'!I$43</f>
        <v>1945</v>
      </c>
      <c r="C64" s="137"/>
      <c r="D64" s="137"/>
      <c r="E64" s="137">
        <f>'将来負担比率（分子）の構造'!J$43</f>
        <v>1839</v>
      </c>
      <c r="F64" s="137"/>
      <c r="G64" s="137"/>
      <c r="H64" s="137">
        <f>'将来負担比率（分子）の構造'!K$43</f>
        <v>1707</v>
      </c>
      <c r="I64" s="137"/>
      <c r="J64" s="137"/>
      <c r="K64" s="137">
        <f>'将来負担比率（分子）の構造'!L$43</f>
        <v>1688</v>
      </c>
      <c r="L64" s="137"/>
      <c r="M64" s="137"/>
      <c r="N64" s="137">
        <f>'将来負担比率（分子）の構造'!M$43</f>
        <v>1614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4151</v>
      </c>
      <c r="C66" s="137"/>
      <c r="D66" s="137"/>
      <c r="E66" s="137">
        <f>'将来負担比率（分子）の構造'!J$41</f>
        <v>4081</v>
      </c>
      <c r="F66" s="137"/>
      <c r="G66" s="137"/>
      <c r="H66" s="137">
        <f>'将来負担比率（分子）の構造'!K$41</f>
        <v>4106</v>
      </c>
      <c r="I66" s="137"/>
      <c r="J66" s="137"/>
      <c r="K66" s="137">
        <f>'将来負担比率（分子）の構造'!L$41</f>
        <v>5210</v>
      </c>
      <c r="L66" s="137"/>
      <c r="M66" s="137"/>
      <c r="N66" s="137">
        <f>'将来負担比率（分子）の構造'!M$41</f>
        <v>5191</v>
      </c>
      <c r="O66" s="137"/>
      <c r="P66" s="137"/>
    </row>
    <row r="67" spans="1:16" x14ac:dyDescent="0.15">
      <c r="A67" s="137" t="s">
        <v>63</v>
      </c>
      <c r="B67" s="137" t="e">
        <f>NA()</f>
        <v>#N/A</v>
      </c>
      <c r="C67" s="137">
        <f>IF(ISNUMBER('将来負担比率（分子）の構造'!I$53), IF('将来負担比率（分子）の構造'!I$53 &lt; 0, 0, '将来負担比率（分子）の構造'!I$53), NA())</f>
        <v>192</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2018-03-01T09:15:12Z</cp:lastPrinted>
  <dcterms:created xsi:type="dcterms:W3CDTF">2018-01-24T05:49:56Z</dcterms:created>
  <dcterms:modified xsi:type="dcterms:W3CDTF">2018-11-29T01:40:19Z</dcterms:modified>
  <cp:category/>
</cp:coreProperties>
</file>