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内訳書" sheetId="1" r:id="rId1"/>
    <sheet name="記入例" sheetId="3" r:id="rId2"/>
    <sheet name="Sheet3" sheetId="4" r:id="rId3"/>
  </sheets>
  <definedNames>
    <definedName name="_xlnm.Print_Area" localSheetId="1">記入例!$A$1:$I$24</definedName>
    <definedName name="_xlnm.Print_Area" localSheetId="0">内訳書!$A$1:$I$24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D24" i="1" l="1"/>
  <c r="I7" i="3"/>
  <c r="I7" i="1"/>
  <c r="I20" i="3"/>
  <c r="E13" i="1" l="1"/>
  <c r="E10" i="3"/>
  <c r="G24" i="3"/>
  <c r="D24" i="3"/>
  <c r="I22" i="3"/>
  <c r="I21" i="3"/>
  <c r="E21" i="3"/>
  <c r="E20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I12" i="3"/>
  <c r="E12" i="3"/>
  <c r="I11" i="3"/>
  <c r="E11" i="3"/>
  <c r="I10" i="3"/>
  <c r="I9" i="3"/>
  <c r="E9" i="3"/>
  <c r="I8" i="3"/>
  <c r="E8" i="3"/>
  <c r="E7" i="3"/>
  <c r="I6" i="3"/>
  <c r="E6" i="3"/>
  <c r="I5" i="3"/>
  <c r="E5" i="3"/>
  <c r="I4" i="3"/>
  <c r="E4" i="3"/>
  <c r="I3" i="3"/>
  <c r="E3" i="3"/>
  <c r="E3" i="1"/>
  <c r="E4" i="1"/>
  <c r="E5" i="1"/>
  <c r="E6" i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G24" i="1"/>
  <c r="I4" i="1"/>
  <c r="I5" i="1"/>
  <c r="I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3" i="1"/>
  <c r="I24" i="3" l="1"/>
  <c r="I24" i="1"/>
</calcChain>
</file>

<file path=xl/sharedStrings.xml><?xml version="1.0" encoding="utf-8"?>
<sst xmlns="http://schemas.openxmlformats.org/spreadsheetml/2006/main" count="44" uniqueCount="24">
  <si>
    <t>番号</t>
    <rPh sb="0" eb="2">
      <t>バンゴウ</t>
    </rPh>
    <phoneticPr fontId="2"/>
  </si>
  <si>
    <t>種類</t>
    <rPh sb="0" eb="2">
      <t>シュルイ</t>
    </rPh>
    <phoneticPr fontId="2"/>
  </si>
  <si>
    <t>毛色</t>
    <rPh sb="0" eb="2">
      <t>ケイロ</t>
    </rPh>
    <phoneticPr fontId="2"/>
  </si>
  <si>
    <t>性別</t>
    <rPh sb="0" eb="2">
      <t>セイベツ</t>
    </rPh>
    <phoneticPr fontId="2"/>
  </si>
  <si>
    <t>手術実施病院等</t>
    <rPh sb="0" eb="2">
      <t>シュジュツ</t>
    </rPh>
    <rPh sb="2" eb="4">
      <t>ジッシ</t>
    </rPh>
    <rPh sb="4" eb="6">
      <t>ビ</t>
    </rPh>
    <rPh sb="6" eb="7">
      <t>トウ</t>
    </rPh>
    <phoneticPr fontId="2"/>
  </si>
  <si>
    <t>手術実施日</t>
    <rPh sb="0" eb="2">
      <t>シュジュツ</t>
    </rPh>
    <rPh sb="2" eb="4">
      <t>ジッシ</t>
    </rPh>
    <rPh sb="4" eb="5">
      <t>ビ</t>
    </rPh>
    <phoneticPr fontId="2"/>
  </si>
  <si>
    <t>手術費用</t>
    <rPh sb="0" eb="2">
      <t>シュジュツ</t>
    </rPh>
    <rPh sb="2" eb="4">
      <t>ヒヨウ</t>
    </rPh>
    <phoneticPr fontId="2"/>
  </si>
  <si>
    <t>補助金申請額</t>
    <rPh sb="0" eb="3">
      <t>ホジョキン</t>
    </rPh>
    <rPh sb="3" eb="6">
      <t>シンセイガク</t>
    </rPh>
    <phoneticPr fontId="2"/>
  </si>
  <si>
    <t>手術
区分</t>
    <rPh sb="0" eb="2">
      <t>シュジュツ</t>
    </rPh>
    <rPh sb="3" eb="5">
      <t>クブン</t>
    </rPh>
    <phoneticPr fontId="2"/>
  </si>
  <si>
    <t>オス</t>
  </si>
  <si>
    <t>オス</t>
    <phoneticPr fontId="2"/>
  </si>
  <si>
    <t>メス</t>
  </si>
  <si>
    <t>メス</t>
    <phoneticPr fontId="2"/>
  </si>
  <si>
    <t>オス去勢</t>
    <rPh sb="2" eb="4">
      <t>キョセイ</t>
    </rPh>
    <phoneticPr fontId="2"/>
  </si>
  <si>
    <t>メス避妊</t>
    <rPh sb="2" eb="4">
      <t>ヒニン</t>
    </rPh>
    <phoneticPr fontId="2"/>
  </si>
  <si>
    <t>申請額合計</t>
    <rPh sb="0" eb="3">
      <t>シンセイガク</t>
    </rPh>
    <rPh sb="3" eb="5">
      <t>ゴウケイ</t>
    </rPh>
    <phoneticPr fontId="2"/>
  </si>
  <si>
    <t>雑種</t>
    <rPh sb="0" eb="2">
      <t>ザッシュ</t>
    </rPh>
    <phoneticPr fontId="2"/>
  </si>
  <si>
    <t>キジトラ</t>
    <phoneticPr fontId="2"/>
  </si>
  <si>
    <t>みささニャンニャン動物病院</t>
    <rPh sb="9" eb="11">
      <t>ドウブツ</t>
    </rPh>
    <rPh sb="11" eb="13">
      <t>ビ</t>
    </rPh>
    <phoneticPr fontId="2"/>
  </si>
  <si>
    <t>ミケ</t>
    <phoneticPr fontId="2"/>
  </si>
  <si>
    <t>〃</t>
    <phoneticPr fontId="2"/>
  </si>
  <si>
    <t>シロクロ</t>
    <phoneticPr fontId="2"/>
  </si>
  <si>
    <t>三朝町野良猫避妊・去勢手術費補助金実施内訳書（２匹以上申請用）</t>
    <rPh sb="0" eb="3">
      <t>ミササチョウ</t>
    </rPh>
    <rPh sb="3" eb="6">
      <t>ノラネコ</t>
    </rPh>
    <rPh sb="6" eb="8">
      <t>ヒニン</t>
    </rPh>
    <rPh sb="9" eb="11">
      <t>キョセイ</t>
    </rPh>
    <rPh sb="11" eb="13">
      <t>シュジュツ</t>
    </rPh>
    <rPh sb="13" eb="14">
      <t>ヒ</t>
    </rPh>
    <rPh sb="14" eb="17">
      <t>ホジョキン</t>
    </rPh>
    <rPh sb="17" eb="19">
      <t>ジッシ</t>
    </rPh>
    <rPh sb="19" eb="22">
      <t>ウチワケショ</t>
    </rPh>
    <rPh sb="24" eb="27">
      <t>ヒキイジョウ</t>
    </rPh>
    <rPh sb="27" eb="30">
      <t>シンセイヨウ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</si>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</sst>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&quot;円&quot;"/>
    <numFmt numFmtId="178" formatCode="#,##0&quot;匹&quot;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 applyProtection="1">
      <alignment vertical="center"/>
      <protection locked="0"/>
    </xf>
    <xf numFmtId="177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vertical="center"/>
    </xf>
    <xf numFmtId="0" fontId="1" fillId="3" borderId="2" xfId="0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 applyProtection="1">
      <alignment vertical="center"/>
      <protection locked="0"/>
    </xf>
    <xf numFmtId="177" fontId="1" fillId="3" borderId="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 applyProtection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1390650</xdr:colOff>
      <xdr:row>0</xdr:row>
      <xdr:rowOff>38101</xdr:rowOff>
    </xdr:from>
    <xdr:to>
      <xdr:col>8</xdr:col>
      <xdr:colOff>1076325</xdr:colOff>
      <xdr:row>0</xdr:row>
      <xdr:rowOff>800100</xdr:rowOff>
    </xdr:to>
    <xdr:sp macro="" textlink="">
      <xdr:nvSpPr>
        <xdr:cNvPr id="2" name="テキスト ボックス 1"/>
        <xdr:cNvSpPr txBox="1"/>
      </xdr:nvSpPr>
      <xdr:spPr>
        <a:xfrm>
          <a:off x="4876800" y="38101"/>
          <a:ext cx="3381375" cy="761999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色付きのセルに入力してください。</a:t>
          </a:r>
          <a:endParaRPr kumimoji="1" lang="en-US" altLang="ja-JP" sz="1400" b="1"/>
        </a:p>
        <a:p>
          <a:r>
            <a:rPr kumimoji="1" lang="ja-JP" altLang="en-US" sz="1400" b="1"/>
            <a:t>白色セルは自動的に表示されます。</a:t>
          </a:r>
        </a:p>
      </xdr:txBody>
    </xdr:sp>
    <xdr:clientData/>
  </xdr:twoCellAnchor>
  <xdr:twoCellAnchor>
    <xdr:from>
      <xdr:col>5</xdr:col>
      <xdr:colOff>85726</xdr:colOff>
      <xdr:row>5</xdr:row>
      <xdr:rowOff>114300</xdr:rowOff>
    </xdr:from>
    <xdr:to>
      <xdr:col>7</xdr:col>
      <xdr:colOff>304800</xdr:colOff>
      <xdr:row>10</xdr:row>
      <xdr:rowOff>28575</xdr:rowOff>
    </xdr:to>
    <xdr:sp macro="" textlink="">
      <xdr:nvSpPr>
        <xdr:cNvPr id="3" name="四角形吹き出し 2"/>
        <xdr:cNvSpPr/>
      </xdr:nvSpPr>
      <xdr:spPr>
        <a:xfrm>
          <a:off x="3571876" y="2457450"/>
          <a:ext cx="2790824" cy="1152525"/>
        </a:xfrm>
        <a:prstGeom prst="wedgeRectCallout">
          <a:avLst>
            <a:gd name="adj1" fmla="val 53018"/>
            <a:gd name="adj2" fmla="val -6083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動物病院等発行の領収書の手術に要した費用を記載</a:t>
          </a:r>
          <a:r>
            <a:rPr kumimoji="1" lang="ja-JP" altLang="en-US" sz="1200"/>
            <a:t>。</a:t>
          </a:r>
        </a:p>
      </xdr:txBody>
    </xdr:sp>
    <xdr:clientData/>
  </xdr:twoCellAnchor>
  <xdr:twoCellAnchor>
    <xdr:from>
      <xdr:col>0</xdr:col>
      <xdr:colOff>76200</xdr:colOff>
      <xdr:row>0</xdr:row>
      <xdr:rowOff>180976</xdr:rowOff>
    </xdr:from>
    <xdr:to>
      <xdr:col>2</xdr:col>
      <xdr:colOff>38100</xdr:colOff>
      <xdr:row>0</xdr:row>
      <xdr:rowOff>638176</xdr:rowOff>
    </xdr:to>
    <xdr:sp macro="" textlink="">
      <xdr:nvSpPr>
        <xdr:cNvPr id="4" name="テキスト ボックス 3"/>
        <xdr:cNvSpPr txBox="1"/>
      </xdr:nvSpPr>
      <xdr:spPr>
        <a:xfrm>
          <a:off x="76200" y="180976"/>
          <a:ext cx="1409700" cy="4572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  <xdr:twoCellAnchor>
    <xdr:from>
      <xdr:col>7</xdr:col>
      <xdr:colOff>28575</xdr:colOff>
      <xdr:row>1</xdr:row>
      <xdr:rowOff>400050</xdr:rowOff>
    </xdr:from>
    <xdr:to>
      <xdr:col>8</xdr:col>
      <xdr:colOff>47625</xdr:colOff>
      <xdr:row>5</xdr:row>
      <xdr:rowOff>66675</xdr:rowOff>
    </xdr:to>
    <xdr:sp macro="" textlink="">
      <xdr:nvSpPr>
        <xdr:cNvPr id="7" name="角丸四角形 6"/>
        <xdr:cNvSpPr/>
      </xdr:nvSpPr>
      <xdr:spPr>
        <a:xfrm>
          <a:off x="6086475" y="1552575"/>
          <a:ext cx="1143000" cy="8572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1085850</xdr:colOff>
      <xdr:row>22</xdr:row>
      <xdr:rowOff>171450</xdr:rowOff>
    </xdr:from>
    <xdr:to>
      <xdr:col>8</xdr:col>
      <xdr:colOff>1104900</xdr:colOff>
      <xdr:row>23</xdr:row>
      <xdr:rowOff>228600</xdr:rowOff>
    </xdr:to>
    <xdr:sp macro="" textlink="">
      <xdr:nvSpPr>
        <xdr:cNvPr id="8" name="角丸四角形 7"/>
        <xdr:cNvSpPr/>
      </xdr:nvSpPr>
      <xdr:spPr>
        <a:xfrm>
          <a:off x="7143750" y="5295900"/>
          <a:ext cx="1143000" cy="3048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16</xdr:row>
      <xdr:rowOff>238124</xdr:rowOff>
    </xdr:from>
    <xdr:to>
      <xdr:col>7</xdr:col>
      <xdr:colOff>685800</xdr:colOff>
      <xdr:row>21</xdr:row>
      <xdr:rowOff>152399</xdr:rowOff>
    </xdr:to>
    <xdr:sp macro="" textlink="">
      <xdr:nvSpPr>
        <xdr:cNvPr id="6" name="四角形吹き出し 5"/>
        <xdr:cNvSpPr/>
      </xdr:nvSpPr>
      <xdr:spPr>
        <a:xfrm>
          <a:off x="3524250" y="3876674"/>
          <a:ext cx="3219450" cy="1152525"/>
        </a:xfrm>
        <a:prstGeom prst="wedgeRectCallout">
          <a:avLst>
            <a:gd name="adj1" fmla="val 69060"/>
            <a:gd name="adj2" fmla="val 9288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補助金申請書の申請金額と一致していることを確認。</a:t>
          </a:r>
          <a:endParaRPr kumimoji="1" lang="ja-JP" altLang="en-US" sz="1200"/>
        </a:p>
      </xdr:txBody>
    </xdr:sp>
    <xdr:clientData/>
  </xdr:twoCellAnchor>
  <xdr:twoCellAnchor editAs="oneCell">
    <xdr:from>
      <xdr:col>0</xdr:col>
      <xdr:colOff>352425</xdr:colOff>
      <xdr:row>15</xdr:row>
      <xdr:rowOff>104775</xdr:rowOff>
    </xdr:from>
    <xdr:to>
      <xdr:col>8</xdr:col>
      <xdr:colOff>809525</xdr:colOff>
      <xdr:row>16</xdr:row>
      <xdr:rowOff>168808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352425" y="3514725"/>
          <a:ext cx="7638950" cy="29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12</xdr:col>
      <xdr:colOff>71618</xdr:colOff>
      <xdr:row>2</xdr:row>
      <xdr:rowOff>28424</xdr:rowOff>
    </xdr:to>
    <xdr:sp macro="" textlink="">
      <xdr:nvSpPr>
        <xdr:cNvPr id="2" name="フリーフォーム 1"/>
        <xdr:cNvSpPr/>
      </xdr:nvSpPr>
      <xdr:spPr>
        <a:xfrm>
          <a:off x="695325" y="247650"/>
          <a:ext cx="7605893" cy="257024"/>
        </a:xfrm>
        <a:custGeom>
          <a:avLst/>
          <a:gdLst>
            <a:gd name="connsiteX0" fmla="*/ 0 w 7605893"/>
            <a:gd name="connsiteY0" fmla="*/ 0 h 257024"/>
            <a:gd name="connsiteX1" fmla="*/ 685800 w 7605893"/>
            <a:gd name="connsiteY1" fmla="*/ 247650 h 257024"/>
            <a:gd name="connsiteX2" fmla="*/ 1371600 w 7605893"/>
            <a:gd name="connsiteY2" fmla="*/ 19050 h 257024"/>
            <a:gd name="connsiteX3" fmla="*/ 2076450 w 7605893"/>
            <a:gd name="connsiteY3" fmla="*/ 238125 h 257024"/>
            <a:gd name="connsiteX4" fmla="*/ 2733675 w 7605893"/>
            <a:gd name="connsiteY4" fmla="*/ 9525 h 257024"/>
            <a:gd name="connsiteX5" fmla="*/ 3419475 w 7605893"/>
            <a:gd name="connsiteY5" fmla="*/ 228600 h 257024"/>
            <a:gd name="connsiteX6" fmla="*/ 4114800 w 7605893"/>
            <a:gd name="connsiteY6" fmla="*/ 9525 h 257024"/>
            <a:gd name="connsiteX7" fmla="*/ 4781550 w 7605893"/>
            <a:gd name="connsiteY7" fmla="*/ 228600 h 257024"/>
            <a:gd name="connsiteX8" fmla="*/ 5486400 w 7605893"/>
            <a:gd name="connsiteY8" fmla="*/ 9525 h 257024"/>
            <a:gd name="connsiteX9" fmla="*/ 6153150 w 7605893"/>
            <a:gd name="connsiteY9" fmla="*/ 219075 h 257024"/>
            <a:gd name="connsiteX10" fmla="*/ 6858000 w 7605893"/>
            <a:gd name="connsiteY10" fmla="*/ 9525 h 257024"/>
            <a:gd name="connsiteX11" fmla="*/ 7534275 w 7605893"/>
            <a:gd name="connsiteY11" fmla="*/ 228600 h 257024"/>
            <a:gd name="connsiteX12" fmla="*/ 7553325 w 7605893"/>
            <a:gd name="connsiteY12" fmla="*/ 247650 h 2570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7605893" h="257024">
              <a:moveTo>
                <a:pt x="0" y="0"/>
              </a:moveTo>
              <a:cubicBezTo>
                <a:pt x="228600" y="122237"/>
                <a:pt x="457200" y="244475"/>
                <a:pt x="685800" y="247650"/>
              </a:cubicBezTo>
              <a:cubicBezTo>
                <a:pt x="914400" y="250825"/>
                <a:pt x="1139825" y="20638"/>
                <a:pt x="1371600" y="19050"/>
              </a:cubicBezTo>
              <a:cubicBezTo>
                <a:pt x="1603375" y="17463"/>
                <a:pt x="1849438" y="239712"/>
                <a:pt x="2076450" y="238125"/>
              </a:cubicBezTo>
              <a:cubicBezTo>
                <a:pt x="2303462" y="236538"/>
                <a:pt x="2509838" y="11113"/>
                <a:pt x="2733675" y="9525"/>
              </a:cubicBezTo>
              <a:cubicBezTo>
                <a:pt x="2957513" y="7938"/>
                <a:pt x="3189288" y="228600"/>
                <a:pt x="3419475" y="228600"/>
              </a:cubicBezTo>
              <a:cubicBezTo>
                <a:pt x="3649662" y="228600"/>
                <a:pt x="3887788" y="9525"/>
                <a:pt x="4114800" y="9525"/>
              </a:cubicBezTo>
              <a:cubicBezTo>
                <a:pt x="4341812" y="9525"/>
                <a:pt x="4552950" y="228600"/>
                <a:pt x="4781550" y="228600"/>
              </a:cubicBezTo>
              <a:cubicBezTo>
                <a:pt x="5010150" y="228600"/>
                <a:pt x="5257800" y="11112"/>
                <a:pt x="5486400" y="9525"/>
              </a:cubicBezTo>
              <a:cubicBezTo>
                <a:pt x="5715000" y="7938"/>
                <a:pt x="5924550" y="219075"/>
                <a:pt x="6153150" y="219075"/>
              </a:cubicBezTo>
              <a:cubicBezTo>
                <a:pt x="6381750" y="219075"/>
                <a:pt x="6627813" y="7938"/>
                <a:pt x="6858000" y="9525"/>
              </a:cubicBezTo>
              <a:cubicBezTo>
                <a:pt x="7088188" y="11113"/>
                <a:pt x="7418388" y="188913"/>
                <a:pt x="7534275" y="228600"/>
              </a:cubicBezTo>
              <a:cubicBezTo>
                <a:pt x="7650163" y="268288"/>
                <a:pt x="7601744" y="257969"/>
                <a:pt x="7553325" y="247650"/>
              </a:cubicBezTo>
            </a:path>
          </a:pathLst>
        </a:custGeom>
        <a:noFill/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Zeros="0" tabSelected="1" view="pageBreakPreview" zoomScaleNormal="100" zoomScaleSheetLayoutView="100" workbookViewId="0">
      <selection activeCell="I3" sqref="I3:I22"/>
    </sheetView>
  </sheetViews>
  <sheetFormatPr defaultRowHeight="20.25" customHeight="1" x14ac:dyDescent="0.4"/>
  <cols>
    <col min="1" max="1" width="6.625" style="2" customWidth="1"/>
    <col min="2" max="2" width="12.375" style="1" customWidth="1"/>
    <col min="3" max="3" width="12" style="2" customWidth="1"/>
    <col min="4" max="5" width="7.375" style="2" customWidth="1"/>
    <col min="6" max="6" width="19.625" style="1" customWidth="1"/>
    <col min="7" max="7" width="14.125" style="1" customWidth="1"/>
    <col min="8" max="9" width="14.75" style="1" customWidth="1"/>
    <col min="10" max="16384" width="9" style="1"/>
  </cols>
  <sheetData>
    <row r="1" spans="1:13" ht="25.5" customHeight="1" x14ac:dyDescent="0.4">
      <c r="A1" s="26" t="s">
        <v>22</v>
      </c>
      <c r="B1" s="26"/>
      <c r="C1" s="26"/>
      <c r="D1" s="26"/>
      <c r="E1" s="26"/>
      <c r="F1" s="26"/>
      <c r="G1" s="26"/>
      <c r="H1" s="26"/>
      <c r="I1" s="26"/>
    </row>
    <row r="2" spans="1:13" s="2" customFormat="1" ht="35.25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4" t="s">
        <v>8</v>
      </c>
      <c r="F2" s="4" t="s">
        <v>4</v>
      </c>
      <c r="G2" s="4" t="s">
        <v>5</v>
      </c>
      <c r="H2" s="3" t="s">
        <v>6</v>
      </c>
      <c r="I2" s="4" t="s">
        <v>7</v>
      </c>
    </row>
    <row r="3" spans="1:13" ht="19.5" customHeight="1" x14ac:dyDescent="0.4">
      <c r="A3" s="3">
        <v>1</v>
      </c>
      <c r="B3" s="9"/>
      <c r="C3" s="9"/>
      <c r="D3" s="9"/>
      <c r="E3" s="3" t="str">
        <f>IF(D3="","",IF(D3="オス","去勢","避妊"))</f>
        <v/>
      </c>
      <c r="F3" s="13"/>
      <c r="G3" s="10"/>
      <c r="H3" s="11"/>
      <c r="I3" s="5">
        <f>IF(H3&lt;=10000,H3,10000)</f>
        <v>0</v>
      </c>
      <c r="M3" s="1" t="s">
        <v>10</v>
      </c>
    </row>
    <row r="4" spans="1:13" ht="19.5" customHeight="1" x14ac:dyDescent="0.4">
      <c r="A4" s="3">
        <v>2</v>
      </c>
      <c r="B4" s="9"/>
      <c r="C4" s="9"/>
      <c r="D4" s="9"/>
      <c r="E4" s="3" t="str">
        <f t="shared" ref="E4:E22" si="0">IF(D4="","",IF(D4="オス","去勢","避妊"))</f>
        <v/>
      </c>
      <c r="F4" s="13"/>
      <c r="G4" s="10"/>
      <c r="H4" s="11"/>
      <c r="I4" s="5">
        <f t="shared" ref="I4:I22" si="1">IF(H4&lt;=10000,H4,10000)</f>
        <v>0</v>
      </c>
      <c r="M4" s="1" t="s">
        <v>12</v>
      </c>
    </row>
    <row r="5" spans="1:13" ht="19.5" customHeight="1" x14ac:dyDescent="0.4">
      <c r="A5" s="3">
        <v>3</v>
      </c>
      <c r="B5" s="9"/>
      <c r="C5" s="9"/>
      <c r="D5" s="9"/>
      <c r="E5" s="3" t="str">
        <f t="shared" si="0"/>
        <v/>
      </c>
      <c r="F5" s="13"/>
      <c r="G5" s="10"/>
      <c r="H5" s="11"/>
      <c r="I5" s="5">
        <f t="shared" si="1"/>
        <v>0</v>
      </c>
    </row>
    <row r="6" spans="1:13" ht="19.5" customHeight="1" x14ac:dyDescent="0.4">
      <c r="A6" s="3">
        <v>4</v>
      </c>
      <c r="B6" s="8"/>
      <c r="C6" s="9"/>
      <c r="D6" s="9"/>
      <c r="E6" s="3" t="str">
        <f t="shared" si="0"/>
        <v/>
      </c>
      <c r="F6" s="8"/>
      <c r="G6" s="10"/>
      <c r="H6" s="11"/>
      <c r="I6" s="5">
        <f t="shared" si="1"/>
        <v>0</v>
      </c>
    </row>
    <row r="7" spans="1:13" ht="19.5" customHeight="1" x14ac:dyDescent="0.4">
      <c r="A7" s="3">
        <v>5</v>
      </c>
      <c r="B7" s="8"/>
      <c r="C7" s="9"/>
      <c r="D7" s="9"/>
      <c r="E7" s="3" t="str">
        <f t="shared" si="0"/>
        <v/>
      </c>
      <c r="F7" s="8"/>
      <c r="G7" s="10"/>
      <c r="H7" s="11"/>
      <c r="I7" s="5">
        <f>IF(H7&lt;=10000,H7,10000)</f>
        <v>0</v>
      </c>
    </row>
    <row r="8" spans="1:13" ht="19.5" customHeight="1" x14ac:dyDescent="0.4">
      <c r="A8" s="3">
        <v>6</v>
      </c>
      <c r="B8" s="8"/>
      <c r="C8" s="9"/>
      <c r="D8" s="9"/>
      <c r="E8" s="3" t="str">
        <f t="shared" si="0"/>
        <v/>
      </c>
      <c r="F8" s="8"/>
      <c r="G8" s="10"/>
      <c r="H8" s="11"/>
      <c r="I8" s="5">
        <f t="shared" si="1"/>
        <v>0</v>
      </c>
    </row>
    <row r="9" spans="1:13" ht="19.5" customHeight="1" x14ac:dyDescent="0.4">
      <c r="A9" s="3">
        <v>7</v>
      </c>
      <c r="B9" s="8"/>
      <c r="C9" s="9"/>
      <c r="D9" s="9"/>
      <c r="E9" s="3" t="str">
        <f t="shared" si="0"/>
        <v/>
      </c>
      <c r="F9" s="8"/>
      <c r="G9" s="10"/>
      <c r="H9" s="11"/>
      <c r="I9" s="5">
        <f t="shared" si="1"/>
        <v>0</v>
      </c>
    </row>
    <row r="10" spans="1:13" ht="19.5" customHeight="1" x14ac:dyDescent="0.4">
      <c r="A10" s="3">
        <v>8</v>
      </c>
      <c r="B10" s="8"/>
      <c r="C10" s="9"/>
      <c r="D10" s="9"/>
      <c r="E10" s="3" t="str">
        <f t="shared" si="0"/>
        <v/>
      </c>
      <c r="F10" s="8"/>
      <c r="G10" s="10"/>
      <c r="H10" s="11"/>
      <c r="I10" s="5">
        <f t="shared" si="1"/>
        <v>0</v>
      </c>
    </row>
    <row r="11" spans="1:13" ht="19.5" customHeight="1" x14ac:dyDescent="0.4">
      <c r="A11" s="3">
        <v>9</v>
      </c>
      <c r="B11" s="8"/>
      <c r="C11" s="9"/>
      <c r="D11" s="9"/>
      <c r="E11" s="3" t="str">
        <f t="shared" si="0"/>
        <v/>
      </c>
      <c r="F11" s="8"/>
      <c r="G11" s="10"/>
      <c r="H11" s="11"/>
      <c r="I11" s="5">
        <f t="shared" si="1"/>
        <v>0</v>
      </c>
    </row>
    <row r="12" spans="1:13" ht="19.5" customHeight="1" x14ac:dyDescent="0.4">
      <c r="A12" s="3">
        <v>10</v>
      </c>
      <c r="B12" s="8"/>
      <c r="C12" s="9"/>
      <c r="D12" s="9"/>
      <c r="E12" s="3" t="str">
        <f t="shared" si="0"/>
        <v/>
      </c>
      <c r="F12" s="8"/>
      <c r="G12" s="10"/>
      <c r="H12" s="11"/>
      <c r="I12" s="5">
        <f t="shared" si="1"/>
        <v>0</v>
      </c>
    </row>
    <row r="13" spans="1:13" ht="19.5" customHeight="1" x14ac:dyDescent="0.4">
      <c r="A13" s="3">
        <v>11</v>
      </c>
      <c r="B13" s="8"/>
      <c r="C13" s="9"/>
      <c r="D13" s="9"/>
      <c r="E13" s="3" t="str">
        <f>IF(D13="","",IF(D13="オス","去勢","避妊"))</f>
        <v/>
      </c>
      <c r="F13" s="8"/>
      <c r="G13" s="10"/>
      <c r="H13" s="11"/>
      <c r="I13" s="5">
        <f t="shared" si="1"/>
        <v>0</v>
      </c>
    </row>
    <row r="14" spans="1:13" ht="19.5" customHeight="1" x14ac:dyDescent="0.4">
      <c r="A14" s="3">
        <v>12</v>
      </c>
      <c r="B14" s="8"/>
      <c r="C14" s="9"/>
      <c r="D14" s="9"/>
      <c r="E14" s="3" t="str">
        <f t="shared" si="0"/>
        <v/>
      </c>
      <c r="F14" s="8"/>
      <c r="G14" s="10"/>
      <c r="H14" s="11"/>
      <c r="I14" s="5">
        <f t="shared" si="1"/>
        <v>0</v>
      </c>
    </row>
    <row r="15" spans="1:13" ht="19.5" customHeight="1" x14ac:dyDescent="0.4">
      <c r="A15" s="3">
        <v>13</v>
      </c>
      <c r="B15" s="8"/>
      <c r="C15" s="9"/>
      <c r="D15" s="9"/>
      <c r="E15" s="3" t="str">
        <f t="shared" si="0"/>
        <v/>
      </c>
      <c r="F15" s="8"/>
      <c r="G15" s="10"/>
      <c r="H15" s="11"/>
      <c r="I15" s="5">
        <f t="shared" si="1"/>
        <v>0</v>
      </c>
    </row>
    <row r="16" spans="1:13" ht="19.5" customHeight="1" x14ac:dyDescent="0.4">
      <c r="A16" s="3">
        <v>14</v>
      </c>
      <c r="B16" s="8"/>
      <c r="C16" s="9"/>
      <c r="D16" s="9"/>
      <c r="E16" s="3" t="str">
        <f t="shared" si="0"/>
        <v/>
      </c>
      <c r="F16" s="8"/>
      <c r="G16" s="10"/>
      <c r="H16" s="11"/>
      <c r="I16" s="5">
        <f t="shared" si="1"/>
        <v>0</v>
      </c>
    </row>
    <row r="17" spans="1:9" ht="19.5" customHeight="1" x14ac:dyDescent="0.4">
      <c r="A17" s="3">
        <v>15</v>
      </c>
      <c r="B17" s="8"/>
      <c r="C17" s="9"/>
      <c r="D17" s="9"/>
      <c r="E17" s="3" t="str">
        <f t="shared" si="0"/>
        <v/>
      </c>
      <c r="F17" s="8"/>
      <c r="G17" s="10"/>
      <c r="H17" s="11"/>
      <c r="I17" s="5">
        <f t="shared" si="1"/>
        <v>0</v>
      </c>
    </row>
    <row r="18" spans="1:9" ht="19.5" customHeight="1" x14ac:dyDescent="0.4">
      <c r="A18" s="3">
        <v>16</v>
      </c>
      <c r="B18" s="8"/>
      <c r="C18" s="9"/>
      <c r="D18" s="9"/>
      <c r="E18" s="3" t="str">
        <f t="shared" si="0"/>
        <v/>
      </c>
      <c r="F18" s="8"/>
      <c r="G18" s="10"/>
      <c r="H18" s="11"/>
      <c r="I18" s="5">
        <f t="shared" si="1"/>
        <v>0</v>
      </c>
    </row>
    <row r="19" spans="1:9" ht="19.5" customHeight="1" x14ac:dyDescent="0.4">
      <c r="A19" s="3">
        <v>17</v>
      </c>
      <c r="B19" s="8"/>
      <c r="C19" s="9"/>
      <c r="D19" s="9"/>
      <c r="E19" s="3" t="str">
        <f t="shared" si="0"/>
        <v/>
      </c>
      <c r="F19" s="8"/>
      <c r="G19" s="10"/>
      <c r="H19" s="11"/>
      <c r="I19" s="5">
        <f t="shared" si="1"/>
        <v>0</v>
      </c>
    </row>
    <row r="20" spans="1:9" ht="19.5" customHeight="1" x14ac:dyDescent="0.4">
      <c r="A20" s="3">
        <v>18</v>
      </c>
      <c r="B20" s="8"/>
      <c r="C20" s="9"/>
      <c r="D20" s="9"/>
      <c r="E20" s="3" t="str">
        <f t="shared" si="0"/>
        <v/>
      </c>
      <c r="F20" s="8"/>
      <c r="G20" s="10"/>
      <c r="H20" s="11"/>
      <c r="I20" s="5">
        <f t="shared" si="1"/>
        <v>0</v>
      </c>
    </row>
    <row r="21" spans="1:9" ht="19.5" customHeight="1" x14ac:dyDescent="0.4">
      <c r="A21" s="3">
        <v>19</v>
      </c>
      <c r="B21" s="8"/>
      <c r="C21" s="9"/>
      <c r="D21" s="9"/>
      <c r="E21" s="3" t="str">
        <f t="shared" si="0"/>
        <v/>
      </c>
      <c r="F21" s="8"/>
      <c r="G21" s="10"/>
      <c r="H21" s="11"/>
      <c r="I21" s="5">
        <f t="shared" si="1"/>
        <v>0</v>
      </c>
    </row>
    <row r="22" spans="1:9" ht="19.5" customHeight="1" x14ac:dyDescent="0.4">
      <c r="A22" s="3">
        <v>20</v>
      </c>
      <c r="B22" s="8"/>
      <c r="C22" s="9"/>
      <c r="D22" s="9"/>
      <c r="E22" s="3" t="str">
        <f t="shared" si="0"/>
        <v/>
      </c>
      <c r="F22" s="8"/>
      <c r="G22" s="10"/>
      <c r="H22" s="11"/>
      <c r="I22" s="5">
        <f t="shared" si="1"/>
        <v>0</v>
      </c>
    </row>
    <row r="23" spans="1:9" ht="19.5" customHeight="1" x14ac:dyDescent="0.4">
      <c r="A23" s="14"/>
      <c r="B23" s="16"/>
      <c r="C23" s="17"/>
      <c r="D23" s="17"/>
      <c r="E23" s="18"/>
      <c r="F23" s="16"/>
      <c r="G23" s="19"/>
      <c r="H23" s="20"/>
      <c r="I23" s="15"/>
    </row>
    <row r="24" spans="1:9" ht="20.25" customHeight="1" thickBot="1" x14ac:dyDescent="0.45">
      <c r="A24" s="25" t="s">
        <v>23</v>
      </c>
      <c r="B24" s="25"/>
      <c r="C24" s="21" t="s">
        <v>13</v>
      </c>
      <c r="D24" s="22">
        <f>COUNTIF(D3:D22,"オス")</f>
        <v>0</v>
      </c>
      <c r="E24" s="24"/>
      <c r="F24" s="21" t="s">
        <v>14</v>
      </c>
      <c r="G24" s="22">
        <f>COUNTIF(D3:D22,"メス")</f>
        <v>0</v>
      </c>
      <c r="H24" s="21" t="s">
        <v>15</v>
      </c>
      <c r="I24" s="23">
        <f>SUM(I3:I22)</f>
        <v>0</v>
      </c>
    </row>
  </sheetData>
  <sheetProtection sheet="1" objects="1" scenarios="1"/>
  <mergeCells count="2">
    <mergeCell ref="A24:B24"/>
    <mergeCell ref="A1:I1"/>
  </mergeCells>
  <phoneticPr fontId="2"/>
  <dataValidations count="1">
    <dataValidation type="list" allowBlank="1" showInputMessage="1" showErrorMessage="1" sqref="D3:D23">
      <formula1>$M$3:$M$4</formula1>
    </dataValidation>
  </dataValidations>
  <pageMargins left="1.1023622047244095" right="1.1023622047244095" top="0.7480314960629921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Zeros="0" workbookViewId="0">
      <selection sqref="A1:I1"/>
    </sheetView>
  </sheetViews>
  <sheetFormatPr defaultRowHeight="20.25" customHeight="1" x14ac:dyDescent="0.4"/>
  <cols>
    <col min="1" max="1" width="6.625" style="2" customWidth="1"/>
    <col min="2" max="2" width="12.375" style="1" customWidth="1"/>
    <col min="3" max="3" width="12" style="1" customWidth="1"/>
    <col min="4" max="5" width="7.375" style="2" customWidth="1"/>
    <col min="6" max="6" width="19.625" style="1" customWidth="1"/>
    <col min="7" max="7" width="14.125" style="1" customWidth="1"/>
    <col min="8" max="9" width="14.75" style="1" customWidth="1"/>
    <col min="10" max="15" width="0" style="1" hidden="1" customWidth="1"/>
    <col min="16" max="16384" width="9" style="1"/>
  </cols>
  <sheetData>
    <row r="1" spans="1:13" ht="75.75" customHeight="1" x14ac:dyDescent="0.15">
      <c r="A1" s="27" t="s">
        <v>22</v>
      </c>
      <c r="B1" s="27"/>
      <c r="C1" s="27"/>
      <c r="D1" s="27"/>
      <c r="E1" s="27"/>
      <c r="F1" s="27"/>
      <c r="G1" s="27"/>
      <c r="H1" s="27"/>
      <c r="I1" s="27"/>
    </row>
    <row r="2" spans="1:13" s="2" customFormat="1" ht="35.25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4" t="s">
        <v>8</v>
      </c>
      <c r="F2" s="4" t="s">
        <v>4</v>
      </c>
      <c r="G2" s="4" t="s">
        <v>5</v>
      </c>
      <c r="H2" s="3" t="s">
        <v>6</v>
      </c>
      <c r="I2" s="4" t="s">
        <v>7</v>
      </c>
    </row>
    <row r="3" spans="1:13" ht="19.5" customHeight="1" x14ac:dyDescent="0.4">
      <c r="A3" s="3">
        <v>1</v>
      </c>
      <c r="B3" s="9" t="s">
        <v>16</v>
      </c>
      <c r="C3" s="8" t="s">
        <v>17</v>
      </c>
      <c r="D3" s="9" t="s">
        <v>9</v>
      </c>
      <c r="E3" s="3" t="str">
        <f>IF(D3="","",IF(D3="オス","去勢","避妊"))</f>
        <v>去勢</v>
      </c>
      <c r="F3" s="12" t="s">
        <v>18</v>
      </c>
      <c r="G3" s="6">
        <v>44347</v>
      </c>
      <c r="H3" s="7">
        <v>8000</v>
      </c>
      <c r="I3" s="5">
        <f>IF(H3&lt;=10000,H3,10000)</f>
        <v>8000</v>
      </c>
      <c r="M3" s="1" t="s">
        <v>10</v>
      </c>
    </row>
    <row r="4" spans="1:13" ht="19.5" customHeight="1" x14ac:dyDescent="0.4">
      <c r="A4" s="3">
        <v>2</v>
      </c>
      <c r="B4" s="9" t="s">
        <v>16</v>
      </c>
      <c r="C4" s="8" t="s">
        <v>19</v>
      </c>
      <c r="D4" s="9" t="s">
        <v>11</v>
      </c>
      <c r="E4" s="3" t="str">
        <f t="shared" ref="E4:E22" si="0">IF(D4="","",IF(D4="オス","去勢","避妊"))</f>
        <v>避妊</v>
      </c>
      <c r="F4" s="13" t="s">
        <v>20</v>
      </c>
      <c r="G4" s="6">
        <v>44347</v>
      </c>
      <c r="H4" s="11">
        <v>12000</v>
      </c>
      <c r="I4" s="5">
        <f t="shared" ref="I4:I22" si="1">IF(H4&lt;=10000,H4,10000)</f>
        <v>10000</v>
      </c>
      <c r="M4" s="1" t="s">
        <v>12</v>
      </c>
    </row>
    <row r="5" spans="1:13" ht="19.5" customHeight="1" x14ac:dyDescent="0.4">
      <c r="A5" s="3">
        <v>3</v>
      </c>
      <c r="B5" s="9" t="s">
        <v>16</v>
      </c>
      <c r="C5" s="8" t="s">
        <v>21</v>
      </c>
      <c r="D5" s="9" t="s">
        <v>11</v>
      </c>
      <c r="E5" s="3" t="str">
        <f t="shared" si="0"/>
        <v>避妊</v>
      </c>
      <c r="F5" s="13" t="s">
        <v>20</v>
      </c>
      <c r="G5" s="6">
        <v>44347</v>
      </c>
      <c r="H5" s="11">
        <v>12000</v>
      </c>
      <c r="I5" s="5">
        <f t="shared" si="1"/>
        <v>10000</v>
      </c>
    </row>
    <row r="6" spans="1:13" ht="19.5" customHeight="1" x14ac:dyDescent="0.4">
      <c r="A6" s="3">
        <v>4</v>
      </c>
      <c r="B6" s="8"/>
      <c r="C6" s="8"/>
      <c r="D6" s="9"/>
      <c r="E6" s="3" t="str">
        <f t="shared" si="0"/>
        <v/>
      </c>
      <c r="F6" s="8"/>
      <c r="G6" s="10"/>
      <c r="H6" s="11"/>
      <c r="I6" s="5">
        <f t="shared" si="1"/>
        <v>0</v>
      </c>
    </row>
    <row r="7" spans="1:13" ht="19.5" customHeight="1" x14ac:dyDescent="0.4">
      <c r="A7" s="3">
        <v>5</v>
      </c>
      <c r="B7" s="8"/>
      <c r="C7" s="8"/>
      <c r="D7" s="9"/>
      <c r="E7" s="3" t="str">
        <f t="shared" si="0"/>
        <v/>
      </c>
      <c r="F7" s="8"/>
      <c r="G7" s="10"/>
      <c r="H7" s="11"/>
      <c r="I7" s="5">
        <f>IF(H7&lt;=10000,H7,10000)</f>
        <v>0</v>
      </c>
    </row>
    <row r="8" spans="1:13" ht="19.5" customHeight="1" x14ac:dyDescent="0.4">
      <c r="A8" s="3">
        <v>6</v>
      </c>
      <c r="B8" s="8"/>
      <c r="C8" s="8"/>
      <c r="D8" s="9"/>
      <c r="E8" s="3" t="str">
        <f t="shared" si="0"/>
        <v/>
      </c>
      <c r="F8" s="8"/>
      <c r="G8" s="10"/>
      <c r="H8" s="11"/>
      <c r="I8" s="5">
        <f t="shared" si="1"/>
        <v>0</v>
      </c>
    </row>
    <row r="9" spans="1:13" ht="19.5" customHeight="1" x14ac:dyDescent="0.4">
      <c r="A9" s="3">
        <v>7</v>
      </c>
      <c r="B9" s="8"/>
      <c r="C9" s="8"/>
      <c r="D9" s="9"/>
      <c r="E9" s="3" t="str">
        <f t="shared" si="0"/>
        <v/>
      </c>
      <c r="F9" s="8"/>
      <c r="G9" s="10"/>
      <c r="H9" s="11"/>
      <c r="I9" s="5">
        <f t="shared" si="1"/>
        <v>0</v>
      </c>
    </row>
    <row r="10" spans="1:13" ht="21" customHeight="1" x14ac:dyDescent="0.4">
      <c r="A10" s="3">
        <v>8</v>
      </c>
      <c r="B10" s="8"/>
      <c r="C10" s="8"/>
      <c r="D10" s="9"/>
      <c r="E10" s="3" t="str">
        <f>IF(D10="","",IF(D10="オス","去勢","避妊"))</f>
        <v/>
      </c>
      <c r="F10" s="8"/>
      <c r="G10" s="10"/>
      <c r="H10" s="11"/>
      <c r="I10" s="5">
        <f t="shared" si="1"/>
        <v>0</v>
      </c>
    </row>
    <row r="11" spans="1:13" ht="19.5" hidden="1" customHeight="1" x14ac:dyDescent="0.4">
      <c r="A11" s="3">
        <v>9</v>
      </c>
      <c r="B11" s="8"/>
      <c r="C11" s="8"/>
      <c r="D11" s="9"/>
      <c r="E11" s="3" t="str">
        <f t="shared" si="0"/>
        <v/>
      </c>
      <c r="F11" s="8"/>
      <c r="G11" s="10"/>
      <c r="H11" s="11"/>
      <c r="I11" s="5">
        <f t="shared" si="1"/>
        <v>0</v>
      </c>
    </row>
    <row r="12" spans="1:13" ht="19.5" hidden="1" customHeight="1" x14ac:dyDescent="0.4">
      <c r="A12" s="3">
        <v>10</v>
      </c>
      <c r="B12" s="8"/>
      <c r="C12" s="8"/>
      <c r="D12" s="9"/>
      <c r="E12" s="3" t="str">
        <f t="shared" si="0"/>
        <v/>
      </c>
      <c r="F12" s="8"/>
      <c r="G12" s="10"/>
      <c r="H12" s="11"/>
      <c r="I12" s="5">
        <f t="shared" si="1"/>
        <v>0</v>
      </c>
    </row>
    <row r="13" spans="1:13" ht="19.5" hidden="1" customHeight="1" x14ac:dyDescent="0.4">
      <c r="A13" s="3">
        <v>11</v>
      </c>
      <c r="B13" s="8"/>
      <c r="C13" s="8"/>
      <c r="D13" s="9"/>
      <c r="E13" s="3" t="str">
        <f t="shared" si="0"/>
        <v/>
      </c>
      <c r="F13" s="8"/>
      <c r="G13" s="10"/>
      <c r="H13" s="11"/>
      <c r="I13" s="5">
        <f t="shared" si="1"/>
        <v>0</v>
      </c>
    </row>
    <row r="14" spans="1:13" ht="19.5" hidden="1" customHeight="1" x14ac:dyDescent="0.4">
      <c r="A14" s="3">
        <v>12</v>
      </c>
      <c r="B14" s="8"/>
      <c r="C14" s="8"/>
      <c r="D14" s="9"/>
      <c r="E14" s="3" t="str">
        <f t="shared" si="0"/>
        <v/>
      </c>
      <c r="F14" s="8"/>
      <c r="G14" s="10"/>
      <c r="H14" s="11"/>
      <c r="I14" s="5">
        <f t="shared" si="1"/>
        <v>0</v>
      </c>
    </row>
    <row r="15" spans="1:13" ht="10.5" hidden="1" customHeight="1" x14ac:dyDescent="0.4">
      <c r="A15" s="3">
        <v>13</v>
      </c>
      <c r="B15" s="8"/>
      <c r="C15" s="8"/>
      <c r="D15" s="9"/>
      <c r="E15" s="3" t="str">
        <f t="shared" si="0"/>
        <v/>
      </c>
      <c r="F15" s="8"/>
      <c r="G15" s="10"/>
      <c r="H15" s="11"/>
      <c r="I15" s="5">
        <f t="shared" si="1"/>
        <v>0</v>
      </c>
    </row>
    <row r="16" spans="1:13" ht="18" customHeight="1" x14ac:dyDescent="0.4">
      <c r="A16" s="3">
        <v>14</v>
      </c>
      <c r="B16" s="8"/>
      <c r="C16" s="8"/>
      <c r="D16" s="9"/>
      <c r="E16" s="3" t="str">
        <f t="shared" si="0"/>
        <v/>
      </c>
      <c r="F16" s="8"/>
      <c r="G16" s="10"/>
      <c r="H16" s="11"/>
      <c r="I16" s="5">
        <f t="shared" si="1"/>
        <v>0</v>
      </c>
    </row>
    <row r="17" spans="1:9" ht="19.5" customHeight="1" x14ac:dyDescent="0.4">
      <c r="A17" s="3">
        <v>15</v>
      </c>
      <c r="B17" s="8"/>
      <c r="C17" s="8"/>
      <c r="D17" s="9"/>
      <c r="E17" s="3" t="str">
        <f t="shared" si="0"/>
        <v/>
      </c>
      <c r="F17" s="8"/>
      <c r="G17" s="10"/>
      <c r="H17" s="11"/>
      <c r="I17" s="5">
        <f t="shared" si="1"/>
        <v>0</v>
      </c>
    </row>
    <row r="18" spans="1:9" ht="19.5" customHeight="1" x14ac:dyDescent="0.4">
      <c r="A18" s="3">
        <v>16</v>
      </c>
      <c r="B18" s="8"/>
      <c r="C18" s="8"/>
      <c r="D18" s="9"/>
      <c r="E18" s="3" t="str">
        <f t="shared" si="0"/>
        <v/>
      </c>
      <c r="F18" s="8"/>
      <c r="G18" s="10"/>
      <c r="H18" s="11"/>
      <c r="I18" s="5">
        <f t="shared" si="1"/>
        <v>0</v>
      </c>
    </row>
    <row r="19" spans="1:9" ht="19.5" customHeight="1" x14ac:dyDescent="0.4">
      <c r="A19" s="3">
        <v>17</v>
      </c>
      <c r="B19" s="8"/>
      <c r="C19" s="8"/>
      <c r="D19" s="9"/>
      <c r="E19" s="3" t="str">
        <f t="shared" si="0"/>
        <v/>
      </c>
      <c r="F19" s="8"/>
      <c r="G19" s="10"/>
      <c r="H19" s="11"/>
      <c r="I19" s="5">
        <f t="shared" si="1"/>
        <v>0</v>
      </c>
    </row>
    <row r="20" spans="1:9" ht="19.5" customHeight="1" x14ac:dyDescent="0.4">
      <c r="A20" s="3">
        <v>18</v>
      </c>
      <c r="B20" s="8"/>
      <c r="C20" s="8"/>
      <c r="D20" s="9"/>
      <c r="E20" s="3" t="str">
        <f t="shared" si="0"/>
        <v/>
      </c>
      <c r="F20" s="8"/>
      <c r="G20" s="10"/>
      <c r="H20" s="11"/>
      <c r="I20" s="5">
        <f>IF(H20&lt;=10000,H20,10000)</f>
        <v>0</v>
      </c>
    </row>
    <row r="21" spans="1:9" ht="19.5" customHeight="1" x14ac:dyDescent="0.4">
      <c r="A21" s="3">
        <v>19</v>
      </c>
      <c r="B21" s="8"/>
      <c r="C21" s="8"/>
      <c r="D21" s="9"/>
      <c r="E21" s="3" t="str">
        <f t="shared" si="0"/>
        <v/>
      </c>
      <c r="F21" s="8"/>
      <c r="G21" s="10"/>
      <c r="H21" s="11"/>
      <c r="I21" s="5">
        <f t="shared" si="1"/>
        <v>0</v>
      </c>
    </row>
    <row r="22" spans="1:9" ht="19.5" customHeight="1" x14ac:dyDescent="0.4">
      <c r="A22" s="3">
        <v>20</v>
      </c>
      <c r="B22" s="8"/>
      <c r="C22" s="8"/>
      <c r="D22" s="9"/>
      <c r="E22" s="3" t="str">
        <f>IF(D22="","",IF(D22="オス","去勢","避妊"))</f>
        <v/>
      </c>
      <c r="F22" s="8"/>
      <c r="G22" s="10"/>
      <c r="H22" s="11"/>
      <c r="I22" s="5">
        <f t="shared" si="1"/>
        <v>0</v>
      </c>
    </row>
    <row r="23" spans="1:9" ht="19.5" customHeight="1" x14ac:dyDescent="0.4">
      <c r="A23" s="14"/>
      <c r="B23" s="16"/>
      <c r="C23" s="16"/>
      <c r="D23" s="17"/>
      <c r="E23" s="18"/>
      <c r="F23" s="16"/>
      <c r="G23" s="19"/>
      <c r="H23" s="20"/>
      <c r="I23" s="15"/>
    </row>
    <row r="24" spans="1:9" ht="20.25" customHeight="1" thickBot="1" x14ac:dyDescent="0.45">
      <c r="A24" s="25" t="s">
        <v>23</v>
      </c>
      <c r="B24" s="25"/>
      <c r="C24" s="21" t="s">
        <v>13</v>
      </c>
      <c r="D24" s="22">
        <f>COUNTIF(D3:D22,"オス")</f>
        <v>1</v>
      </c>
      <c r="E24" s="21"/>
      <c r="F24" s="21" t="s">
        <v>14</v>
      </c>
      <c r="G24" s="22">
        <f>COUNTIF(D3:D22,"メス")</f>
        <v>2</v>
      </c>
      <c r="H24" s="21" t="s">
        <v>15</v>
      </c>
      <c r="I24" s="23">
        <f>SUM(I3:I22)</f>
        <v>28000</v>
      </c>
    </row>
  </sheetData>
  <sheetProtection algorithmName="SHA-512" hashValue="8Wc5g3Ea6YvAw2A6PhE+vCGQUyW7uMSfpzyLn0E8qLaG9Mu3fCIdgTNG622A6FIzwm/IxQmhH5Pi3u2ATmlBdw==" saltValue="nYOCNcUeN274QdWYexIVcQ==" spinCount="100000" sheet="1" objects="1" scenarios="1"/>
  <mergeCells count="2">
    <mergeCell ref="A1:I1"/>
    <mergeCell ref="A24:B24"/>
  </mergeCells>
  <phoneticPr fontId="2"/>
  <dataValidations count="1">
    <dataValidation type="list" allowBlank="1" showInputMessage="1" showErrorMessage="1" sqref="D3:D23">
      <formula1>$M$3:$M$4</formula1>
    </dataValidation>
  </dataValidations>
  <pageMargins left="1.1023622047244095" right="1.1023622047244095" top="0.7480314960629921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" sqref="G5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内訳書</vt:lpstr>
      <vt:lpstr>記入例</vt:lpstr>
      <vt:lpstr>Sheet3</vt:lpstr>
      <vt:lpstr>記入例!Print_Area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2021-05-27T02:57:13Z</dcterms:modified>
</cp:coreProperties>
</file>